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USBPEN\WHF GOVERNORS 2017-18\CONTACTS\TRUSTEES\"/>
    </mc:Choice>
  </mc:AlternateContent>
  <bookViews>
    <workbookView xWindow="0" yWindow="0" windowWidth="24000" windowHeight="9135"/>
  </bookViews>
  <sheets>
    <sheet name="Board Register" sheetId="1" r:id="rId1"/>
    <sheet name="Mtg Attendance" sheetId="4" r:id="rId2"/>
    <sheet name="Pec Int" sheetId="2" r:id="rId3"/>
    <sheet name="Sheet3" sheetId="3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8" i="4" l="1"/>
  <c r="A94" i="4"/>
  <c r="A46" i="4"/>
  <c r="A22" i="4"/>
  <c r="A70" i="4"/>
  <c r="S22" i="1"/>
  <c r="Q22" i="1"/>
  <c r="O22" i="1"/>
  <c r="M22" i="1"/>
  <c r="K22" i="1"/>
  <c r="A24" i="4" l="1"/>
  <c r="A48" i="4"/>
  <c r="S31" i="1" l="1"/>
  <c r="Q31" i="1"/>
  <c r="O31" i="1"/>
  <c r="M31" i="1"/>
  <c r="O19" i="1"/>
  <c r="A120" i="4"/>
  <c r="A96" i="4"/>
  <c r="A72" i="4"/>
  <c r="K11" i="1" l="1"/>
  <c r="M11" i="1"/>
  <c r="M21" i="1"/>
  <c r="M20" i="1"/>
  <c r="M19" i="1"/>
  <c r="M18" i="1"/>
  <c r="M17" i="1"/>
  <c r="M16" i="1"/>
  <c r="M15" i="1"/>
  <c r="M14" i="1"/>
  <c r="M13" i="1"/>
  <c r="M12" i="1"/>
  <c r="A117" i="4"/>
  <c r="A116" i="4"/>
  <c r="A115" i="4"/>
  <c r="A114" i="4"/>
  <c r="A113" i="4"/>
  <c r="A112" i="4"/>
  <c r="A111" i="4"/>
  <c r="A110" i="4"/>
  <c r="A109" i="4"/>
  <c r="A108" i="4"/>
  <c r="A107" i="4"/>
  <c r="A105" i="4"/>
  <c r="A104" i="4"/>
  <c r="A103" i="4"/>
  <c r="A102" i="4"/>
  <c r="A93" i="4"/>
  <c r="A92" i="4"/>
  <c r="A91" i="4"/>
  <c r="A90" i="4"/>
  <c r="A89" i="4"/>
  <c r="A88" i="4"/>
  <c r="A87" i="4"/>
  <c r="A86" i="4"/>
  <c r="A85" i="4"/>
  <c r="A84" i="4"/>
  <c r="A83" i="4"/>
  <c r="A81" i="4"/>
  <c r="A80" i="4"/>
  <c r="A79" i="4"/>
  <c r="A78" i="4"/>
  <c r="A69" i="4"/>
  <c r="A68" i="4"/>
  <c r="A67" i="4"/>
  <c r="A66" i="4"/>
  <c r="A65" i="4"/>
  <c r="A64" i="4"/>
  <c r="A63" i="4"/>
  <c r="A62" i="4"/>
  <c r="A61" i="4"/>
  <c r="A60" i="4"/>
  <c r="A59" i="4"/>
  <c r="A57" i="4"/>
  <c r="A56" i="4"/>
  <c r="A55" i="4"/>
  <c r="A54" i="4"/>
  <c r="A45" i="4"/>
  <c r="A44" i="4"/>
  <c r="A43" i="4"/>
  <c r="A42" i="4"/>
  <c r="A41" i="4"/>
  <c r="A40" i="4"/>
  <c r="A39" i="4"/>
  <c r="A38" i="4"/>
  <c r="A37" i="4"/>
  <c r="A36" i="4"/>
  <c r="A35" i="4"/>
  <c r="A33" i="4"/>
  <c r="A32" i="4"/>
  <c r="A31" i="4"/>
  <c r="A30" i="4"/>
  <c r="K12" i="1"/>
  <c r="O12" i="1"/>
  <c r="Q12" i="1"/>
  <c r="S12" i="1"/>
  <c r="K13" i="1"/>
  <c r="O13" i="1"/>
  <c r="Q13" i="1"/>
  <c r="S13" i="1"/>
  <c r="K14" i="1"/>
  <c r="O14" i="1"/>
  <c r="Q14" i="1"/>
  <c r="S14" i="1"/>
  <c r="K15" i="1"/>
  <c r="O15" i="1"/>
  <c r="Q15" i="1"/>
  <c r="S15" i="1"/>
  <c r="K16" i="1"/>
  <c r="O16" i="1"/>
  <c r="Q16" i="1"/>
  <c r="S16" i="1"/>
  <c r="K17" i="1"/>
  <c r="O17" i="1"/>
  <c r="Q17" i="1"/>
  <c r="S17" i="1"/>
  <c r="K18" i="1"/>
  <c r="O18" i="1"/>
  <c r="Q18" i="1"/>
  <c r="S18" i="1"/>
  <c r="K19" i="1"/>
  <c r="Q19" i="1"/>
  <c r="S19" i="1"/>
  <c r="K20" i="1"/>
  <c r="Q20" i="1"/>
  <c r="S20" i="1"/>
  <c r="K21" i="1"/>
  <c r="O21" i="1"/>
  <c r="Q21" i="1"/>
  <c r="S21" i="1"/>
  <c r="K8" i="1"/>
  <c r="M8" i="1"/>
  <c r="O8" i="1"/>
  <c r="Q8" i="1"/>
  <c r="S8" i="1"/>
  <c r="K9" i="1"/>
  <c r="M9" i="1"/>
  <c r="O9" i="1"/>
  <c r="Q9" i="1"/>
  <c r="S9" i="1"/>
  <c r="A21" i="4"/>
  <c r="A20" i="4"/>
  <c r="A19" i="4"/>
  <c r="A18" i="4"/>
  <c r="A9" i="4"/>
  <c r="A8" i="4"/>
  <c r="A17" i="4"/>
  <c r="A16" i="4"/>
  <c r="A15" i="4"/>
  <c r="A14" i="4"/>
  <c r="A13" i="4"/>
  <c r="A12" i="4"/>
  <c r="A11" i="4"/>
  <c r="A7" i="4"/>
  <c r="A6" i="4"/>
  <c r="S7" i="1"/>
  <c r="S11" i="1"/>
  <c r="Q7" i="1"/>
  <c r="Q11" i="1"/>
  <c r="S6" i="1"/>
  <c r="Q6" i="1"/>
  <c r="O7" i="1"/>
  <c r="O11" i="1"/>
  <c r="O6" i="1"/>
  <c r="M6" i="1"/>
  <c r="K7" i="1"/>
  <c r="K6" i="1"/>
  <c r="M7" i="1"/>
</calcChain>
</file>

<file path=xl/sharedStrings.xml><?xml version="1.0" encoding="utf-8"?>
<sst xmlns="http://schemas.openxmlformats.org/spreadsheetml/2006/main" count="473" uniqueCount="190">
  <si>
    <t xml:space="preserve">                                                                                       </t>
  </si>
  <si>
    <t>Company No. 08075785</t>
  </si>
  <si>
    <t>NAME</t>
  </si>
  <si>
    <t>DATE OF APPOINTMENT</t>
  </si>
  <si>
    <t>EXPIRY DATE</t>
  </si>
  <si>
    <t>RESIGNATION DATE</t>
  </si>
  <si>
    <t>MEMBERS</t>
  </si>
  <si>
    <t>Nick Capstick - CEO</t>
  </si>
  <si>
    <t>N/A</t>
  </si>
  <si>
    <t>Lorna Haydon</t>
  </si>
  <si>
    <t>√</t>
  </si>
  <si>
    <t>Christopher Hopton</t>
  </si>
  <si>
    <t>DBS</t>
  </si>
  <si>
    <t>Alison Capstick, Head of T&amp;L</t>
  </si>
  <si>
    <t>REGISTER OF INTERESTS</t>
  </si>
  <si>
    <t>COMMITTEES</t>
  </si>
  <si>
    <t>NO. OF FULL BOARD MTGS SET</t>
  </si>
  <si>
    <t>ATTENDED FULL BOARD MTGS.</t>
  </si>
  <si>
    <t>NO. OF FINANCE MTGS SET</t>
  </si>
  <si>
    <t>ATTENDED FINANCE MTGS.</t>
  </si>
  <si>
    <t>ATTENDED AUDIT MTGS.</t>
  </si>
  <si>
    <t>Audit &amp; Risk</t>
  </si>
  <si>
    <t>Finance                             Audit &amp; Risk</t>
  </si>
  <si>
    <t>Teaching, Learning &amp; Standards</t>
  </si>
  <si>
    <t>HR/Pay Panel</t>
  </si>
  <si>
    <t>APPOINTED BY/CATEGORY OF GOVERNOR</t>
  </si>
  <si>
    <t>TWHF</t>
  </si>
  <si>
    <t>EX-OFFICIO</t>
  </si>
  <si>
    <t>MEMBER ELECTED</t>
  </si>
  <si>
    <t>ELECTED LBG CHAIR</t>
  </si>
  <si>
    <t>TRUSTEES</t>
  </si>
  <si>
    <t>Ian Cooke - Chair of Members</t>
  </si>
  <si>
    <t>Dr Fiona Hammans</t>
  </si>
  <si>
    <t>NO. OF RISK &amp; AUDIT MTGS SET</t>
  </si>
  <si>
    <t>Ian Jones - COO/CFO</t>
  </si>
  <si>
    <t>Steve Brimfield - HR Director</t>
  </si>
  <si>
    <t>NO. OF HR/PAY MTGS SET</t>
  </si>
  <si>
    <t>ATTENDED HR/PAY MTGS.</t>
  </si>
  <si>
    <t>NO. OF T&amp;L/STANDARDS MTGS SET</t>
  </si>
  <si>
    <t>ATTENDED T&amp;L/STANDARDS MTGS.</t>
  </si>
  <si>
    <t>Richard Marsh - Chair</t>
  </si>
  <si>
    <t>Mike Collins - Vice Chair</t>
  </si>
  <si>
    <t>Name</t>
  </si>
  <si>
    <t>Position/Name of organisation</t>
  </si>
  <si>
    <t>Nature of interest</t>
  </si>
  <si>
    <t>Date interest was registered</t>
  </si>
  <si>
    <t>Date interest ceased</t>
  </si>
  <si>
    <t>Notes</t>
  </si>
  <si>
    <t>Members</t>
  </si>
  <si>
    <t>Ian Cooke</t>
  </si>
  <si>
    <t xml:space="preserve">Founder Member </t>
  </si>
  <si>
    <t xml:space="preserve">Member </t>
  </si>
  <si>
    <t>Board of Trustees</t>
  </si>
  <si>
    <t>Nick Capstick OBE</t>
  </si>
  <si>
    <t>Ex-Officio Trustee</t>
  </si>
  <si>
    <t xml:space="preserve">CEO </t>
  </si>
  <si>
    <t>Alison Capstick, Spouse - Head of T&amp;L - TWHF</t>
  </si>
  <si>
    <t xml:space="preserve">Rhys Jones, Nephew - WHFIT </t>
  </si>
  <si>
    <t>NAHT – membership</t>
  </si>
  <si>
    <t>Ian Jones, Brother in law - Interim Finance Director, TWHF</t>
  </si>
  <si>
    <t>Shaun Hagan</t>
  </si>
  <si>
    <t xml:space="preserve">Vice-Chair Member Elected Trustee </t>
  </si>
  <si>
    <t>Laura Hagan, Spouse - TA at Rodbourne Primary School, TWHF</t>
  </si>
  <si>
    <t xml:space="preserve">Member Elected Trustee </t>
  </si>
  <si>
    <t>Nil</t>
  </si>
  <si>
    <t>Elected LBG Chair Trustee</t>
  </si>
  <si>
    <t>Mike Collins</t>
  </si>
  <si>
    <t>Member Elected Trustee</t>
  </si>
  <si>
    <t>Employee - NCTL</t>
  </si>
  <si>
    <t xml:space="preserve">Employee - DfE Executive Agency </t>
  </si>
  <si>
    <t>Director - Young Advisors Ltd</t>
  </si>
  <si>
    <t>Richard Marsh</t>
  </si>
  <si>
    <t>Directorship - Taylor Wessing Ltd Liability Partnership</t>
  </si>
  <si>
    <t>Directorship - TW Life Cover Trustee Limited</t>
  </si>
  <si>
    <t>Charity Trusteeship - Cheam School Educational Trust</t>
  </si>
  <si>
    <t>Company Secretary, PA to CEO, TWHF</t>
  </si>
  <si>
    <t xml:space="preserve">Trustee </t>
  </si>
  <si>
    <t>Rhys Jones, Nephew – WHFIT</t>
  </si>
  <si>
    <t>Ian Jones</t>
  </si>
  <si>
    <t>COO/CFO</t>
  </si>
  <si>
    <t>Business – IPJ Associates (Consultants)</t>
  </si>
  <si>
    <t>Institute of Chartered Accountants in England &amp; Wales (ICAEW)</t>
  </si>
  <si>
    <t>Nick Capstick, Brother in law - CEO - TWHF</t>
  </si>
  <si>
    <t>Alison Capstick, Sister - Head of T&amp;L – TWHF</t>
  </si>
  <si>
    <t>Rhys Jones, Son – WHFIT</t>
  </si>
  <si>
    <t>Simon Cowley</t>
  </si>
  <si>
    <t>Spouse – Teacher at Haydon Wick Primary, WHF</t>
  </si>
  <si>
    <r>
      <t xml:space="preserve">Record of Review </t>
    </r>
    <r>
      <rPr>
        <sz val="11"/>
        <color theme="1"/>
        <rFont val="Gill Sans MT"/>
        <family val="2"/>
      </rPr>
      <t>(review to be conducted by the Clerk)</t>
    </r>
  </si>
  <si>
    <t>Date</t>
  </si>
  <si>
    <t>Signature</t>
  </si>
  <si>
    <t>LMH</t>
  </si>
  <si>
    <t>Simon McMurtrie</t>
  </si>
  <si>
    <t>Rob Page</t>
  </si>
  <si>
    <t>Paula Lender-Swain</t>
  </si>
  <si>
    <t>Managing Director - D A Cooke Wholesale Ltd</t>
  </si>
  <si>
    <t>Employee - H M Forces Army Officer</t>
  </si>
  <si>
    <t>Businesses - Thames Chairman &amp; Consultancy Services Ltd</t>
  </si>
  <si>
    <t xml:space="preserve">Spouse is contracted to Nyland and Moredon schools to deliver Play Therapist Services   </t>
  </si>
  <si>
    <t>Employee - Microsoft Ltd</t>
  </si>
  <si>
    <t>Director - Minova Insurance Holdings Ltd</t>
  </si>
  <si>
    <t>Director - A.M. Best European Rating Services Ltd</t>
  </si>
  <si>
    <t>Director - Napier Court Freehold Ltd</t>
  </si>
  <si>
    <t>Charity Trusteeship - The Voices Foundation/TWHF</t>
  </si>
  <si>
    <t>Business - Corrib Partnership</t>
  </si>
  <si>
    <t xml:space="preserve">Business - Talisman Management </t>
  </si>
  <si>
    <t>Contracts - RSC Head teacher Board</t>
  </si>
  <si>
    <t>Contracts - Babcock</t>
  </si>
  <si>
    <t>TWHF Accounting Officer</t>
  </si>
  <si>
    <t>Member</t>
  </si>
  <si>
    <t>CLERK</t>
  </si>
  <si>
    <t>Simon Cowley, Primary Director</t>
  </si>
  <si>
    <t xml:space="preserve">Primary Director </t>
  </si>
  <si>
    <r>
      <t xml:space="preserve">Audit &amp; Risk - </t>
    </r>
    <r>
      <rPr>
        <b/>
        <sz val="11"/>
        <color rgb="FFFF0000"/>
        <rFont val="Gill Sans MT"/>
        <family val="2"/>
      </rPr>
      <t>Chair</t>
    </r>
  </si>
  <si>
    <r>
      <t xml:space="preserve">Finance - </t>
    </r>
    <r>
      <rPr>
        <b/>
        <sz val="11"/>
        <color rgb="FFFF0000"/>
        <rFont val="Gill Sans MT"/>
        <family val="2"/>
      </rPr>
      <t>Chair</t>
    </r>
    <r>
      <rPr>
        <b/>
        <sz val="11"/>
        <color theme="1"/>
        <rFont val="Gill Sans MT"/>
        <family val="2"/>
      </rPr>
      <t xml:space="preserve"> </t>
    </r>
    <r>
      <rPr>
        <sz val="11"/>
        <color theme="1"/>
        <rFont val="Gill Sans MT"/>
        <family val="2"/>
      </rPr>
      <t xml:space="preserve">       HR/Pay Panel</t>
    </r>
  </si>
  <si>
    <r>
      <t xml:space="preserve">Teaching, Learning &amp; Standards - </t>
    </r>
    <r>
      <rPr>
        <b/>
        <sz val="11"/>
        <color rgb="FFFF0000"/>
        <rFont val="Gill Sans MT"/>
        <family val="2"/>
      </rPr>
      <t xml:space="preserve">Chair  </t>
    </r>
    <r>
      <rPr>
        <sz val="11"/>
        <color theme="1"/>
        <rFont val="Gill Sans MT"/>
        <family val="2"/>
      </rPr>
      <t xml:space="preserve">  Audit &amp; Risk</t>
    </r>
  </si>
  <si>
    <r>
      <t xml:space="preserve">Teaching, Learning &amp; Standards         HR/Pay Panel - </t>
    </r>
    <r>
      <rPr>
        <b/>
        <sz val="11"/>
        <color rgb="FFFF0000"/>
        <rFont val="Gill Sans MT"/>
        <family val="2"/>
      </rPr>
      <t>Chair</t>
    </r>
  </si>
  <si>
    <r>
      <t xml:space="preserve">Chairs - </t>
    </r>
    <r>
      <rPr>
        <b/>
        <sz val="11"/>
        <color rgb="FFFF0000"/>
        <rFont val="Gill Sans MT"/>
        <family val="2"/>
      </rPr>
      <t>Chair</t>
    </r>
  </si>
  <si>
    <t>CLERK TO BOARD</t>
  </si>
  <si>
    <t xml:space="preserve">Paula Lender-Swain </t>
  </si>
  <si>
    <t xml:space="preserve">MEMBERS/TRUSTEES ATTENDANCE REGISTER 2017-2018 </t>
  </si>
  <si>
    <t xml:space="preserve">HR/PAY REMUNERATION  ATTENDANCE REGISTER  2017-2018 </t>
  </si>
  <si>
    <t xml:space="preserve">TEACHING, LEARNING &amp; STANDARDS ATTENDANCE REGISTER  2017-2018 </t>
  </si>
  <si>
    <t xml:space="preserve">RISK AND AUDIT ATTENDANCE REGISTER  2017-2018 </t>
  </si>
  <si>
    <t xml:space="preserve">FINANCE ATTENDANCE REGISTER  2017-2018 </t>
  </si>
  <si>
    <t>Gavin Bray (Elected LBG Chair)</t>
  </si>
  <si>
    <t>Helen Glass, Secondary Director</t>
  </si>
  <si>
    <t>MEMBERS/TRUSTEES REGISTER 2017-18 - PRIVATE AND CONFIDENTIAL</t>
  </si>
  <si>
    <t>THE WHITE HORSE FEDERATION - REGISTER OF INTERESTS 2017-2018</t>
  </si>
  <si>
    <t>Gavin Bray</t>
  </si>
  <si>
    <t>Helen Glass</t>
  </si>
  <si>
    <t>Secondary Director</t>
  </si>
  <si>
    <t>Trustees Meeting - 16th October 2017</t>
  </si>
  <si>
    <t>Trustees Meeting - 11th December 2017</t>
  </si>
  <si>
    <t>Trustees Strategy Away Days - 9-10th July 2018</t>
  </si>
  <si>
    <t>Trustees Meeting - 26th March 2018</t>
  </si>
  <si>
    <t>Finance Meeting - 4th October 2017</t>
  </si>
  <si>
    <t>Finance Meeting - 14th March 2018</t>
  </si>
  <si>
    <t>Finance Meeting - 20th June 2018</t>
  </si>
  <si>
    <t>R&amp;A Meeting - 2nd October 2017</t>
  </si>
  <si>
    <t>R&amp;A Meeting - 26th February 2018</t>
  </si>
  <si>
    <t>R&amp;A Meeting - 18th June 2018</t>
  </si>
  <si>
    <t>T, L &amp; S Meeting - 23rd November 2017</t>
  </si>
  <si>
    <t>T, L &amp; S Meeting - 7th March 2018</t>
  </si>
  <si>
    <t>T, L &amp; S Meeting - 19th June 2018</t>
  </si>
  <si>
    <t>HR/Pay Meeting - 9th March 2018</t>
  </si>
  <si>
    <t>4</t>
  </si>
  <si>
    <t>Resigned as Trustee - 06/07/2017</t>
  </si>
  <si>
    <t>Shaun Hagan - resigned 06/10/17</t>
  </si>
  <si>
    <r>
      <t xml:space="preserve">Finance - </t>
    </r>
    <r>
      <rPr>
        <b/>
        <sz val="11"/>
        <color rgb="FFFF0000"/>
        <rFont val="Gill Sans MT"/>
        <family val="2"/>
      </rPr>
      <t>Chair</t>
    </r>
    <r>
      <rPr>
        <sz val="11"/>
        <color theme="1"/>
        <rFont val="Gill Sans MT"/>
        <family val="2"/>
      </rPr>
      <t xml:space="preserve">        HR/Pay Panel</t>
    </r>
  </si>
  <si>
    <t>Audit &amp; Risk    Finance</t>
  </si>
  <si>
    <t>y</t>
  </si>
  <si>
    <t>Approved Apologies</t>
  </si>
  <si>
    <t>HR/Pay Meeting - 12th October 2017</t>
  </si>
  <si>
    <t>Interim Chair - Tregoze Primary</t>
  </si>
  <si>
    <t>completed</t>
  </si>
  <si>
    <t>Employee - Chairman of Riviera Tours Ltd and Acorne Ltd</t>
  </si>
  <si>
    <t>Directorship - Riviera Tours Ltd, Acorne, Thames CCS Ltd, Folio Holdings Ltd</t>
  </si>
  <si>
    <t>Charity Trusteeships - TWHF</t>
  </si>
  <si>
    <t>Chartered Institute of Marketing - Instititute of Directors</t>
  </si>
  <si>
    <t>CODE OF CONDUCT/SD</t>
  </si>
  <si>
    <t>Civil Servant - DfE</t>
  </si>
  <si>
    <t>DfE role involves some potential conflicts in respect of award and management of grants</t>
  </si>
  <si>
    <t>Retired</t>
  </si>
  <si>
    <t>Membership - Law Society</t>
  </si>
  <si>
    <t>Directorship - Cheam Asia Ltd/Cheam Trading Ltd</t>
  </si>
  <si>
    <t>Consultant - Taylor Wessing LLP</t>
  </si>
  <si>
    <t>Membership - CMI</t>
  </si>
  <si>
    <t>T, L &amp; S Meeting - 10th October 2017</t>
  </si>
  <si>
    <t>Executive Leadership Team</t>
  </si>
  <si>
    <t>ELT/SL - NON VOTING</t>
  </si>
  <si>
    <t>Ninna Gibson</t>
  </si>
  <si>
    <t>Julian Morgan - Assistant Secondary Director</t>
  </si>
  <si>
    <t>Director - W J Tatem Ltd</t>
  </si>
  <si>
    <t>Businesses - Mr &amp; Mrs M Gibson Farm Partnership</t>
  </si>
  <si>
    <t>Professional Body - Magistrate Wiltshire Branch</t>
  </si>
  <si>
    <t>Husband - Martin Gibson - Director W J Tatem/Partner - Mr &amp; Mrs Gibson/Trustee - GC Gibson Charitable Trust</t>
  </si>
  <si>
    <t>Finance Meeting - 4th December 2017</t>
  </si>
  <si>
    <t>R&amp;A Meeting - 1st December 2017</t>
  </si>
  <si>
    <t>HR/Pay Meeting - 11th December 2017</t>
  </si>
  <si>
    <t>Charlotte Macleod</t>
  </si>
  <si>
    <t>25/032022</t>
  </si>
  <si>
    <t>Arkbound Publishing - Non Executive Director</t>
  </si>
  <si>
    <t>Social Enterprise Publisher based in Bristol</t>
  </si>
  <si>
    <t>Andrew Hall - husband, AHC Ltd, Coaching &amp; training business</t>
  </si>
  <si>
    <t>Lorna Haydon/Jen Rose</t>
  </si>
  <si>
    <t>Nick Van Zeller</t>
  </si>
  <si>
    <t>FRICS</t>
  </si>
  <si>
    <t>Resigned as a Member 24/07/2018</t>
  </si>
  <si>
    <t>Resigned - 31/07/2018</t>
  </si>
  <si>
    <t>Resigned 31-07-2018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</si>
</sst>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22"/>
      <color indexed="17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gency FB"/>
      <family val="2"/>
    </font>
    <font>
      <sz val="11"/>
      <name val="Agency FB"/>
      <family val="2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b/>
      <sz val="11"/>
      <color theme="1"/>
      <name val="Gill Sans MT"/>
      <family val="2"/>
    </font>
    <font>
      <b/>
      <sz val="16"/>
      <color theme="0"/>
      <name val="Gill Sans MT"/>
      <family val="2"/>
    </font>
    <font>
      <sz val="11"/>
      <color theme="0"/>
      <name val="Calibri"/>
      <family val="2"/>
      <scheme val="minor"/>
    </font>
    <font>
      <sz val="11"/>
      <color theme="0"/>
      <name val="Gill Sans MT"/>
      <family val="2"/>
    </font>
    <font>
      <sz val="11"/>
      <color theme="0"/>
      <name val="Agency FB"/>
      <family val="2"/>
    </font>
    <font>
      <b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4"/>
      <name val="Gill Sans MT"/>
      <family val="2"/>
    </font>
    <font>
      <b/>
      <sz val="14"/>
      <color rgb="FFFF0000"/>
      <name val="Gill Sans MT"/>
      <family val="2"/>
    </font>
    <font>
      <b/>
      <sz val="11"/>
      <color theme="1"/>
      <name val="Calibri"/>
      <family val="2"/>
      <scheme val="minor"/>
    </font>
    <font>
      <b/>
      <sz val="16"/>
      <name val="Gill Sans MT"/>
      <family val="2"/>
    </font>
    <font>
      <b/>
      <sz val="12"/>
      <color rgb="FFFFFFFF"/>
      <name val="Gill Sans MT"/>
      <family val="2"/>
    </font>
    <font>
      <b/>
      <sz val="11"/>
      <color rgb="FFFFFFFF"/>
      <name val="Gill Sans MT"/>
      <family val="2"/>
    </font>
    <font>
      <b/>
      <sz val="14"/>
      <color theme="1"/>
      <name val="Gill Sans MT"/>
      <family val="2"/>
    </font>
    <font>
      <sz val="11"/>
      <color rgb="FF000000"/>
      <name val="Gill Sans MT"/>
      <family val="2"/>
    </font>
    <font>
      <b/>
      <sz val="11"/>
      <name val="Agency FB"/>
      <family val="2"/>
    </font>
    <font>
      <b/>
      <sz val="11"/>
      <color rgb="FFFF0000"/>
      <name val="Gill Sans MT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20A214"/>
        <bgColor indexed="64"/>
      </patternFill>
    </fill>
    <fill>
      <patternFill patternType="solid">
        <fgColor rgb="FFF6F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A214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1" fillId="0" borderId="0" xfId="1"/>
    <xf numFmtId="0" fontId="3" fillId="0" borderId="0" xfId="1" applyFont="1" applyBorder="1"/>
    <xf numFmtId="0" fontId="3" fillId="0" borderId="0" xfId="1" applyFont="1"/>
    <xf numFmtId="0" fontId="4" fillId="0" borderId="0" xfId="1" applyFont="1" applyAlignment="1"/>
    <xf numFmtId="0" fontId="5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NumberFormat="1" applyFont="1" applyBorder="1"/>
    <xf numFmtId="0" fontId="3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/>
    <xf numFmtId="14" fontId="8" fillId="0" borderId="6" xfId="1" applyNumberFormat="1" applyFont="1" applyBorder="1" applyAlignment="1">
      <alignment horizontal="center" vertical="center"/>
    </xf>
    <xf numFmtId="14" fontId="8" fillId="0" borderId="6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49" fontId="8" fillId="0" borderId="6" xfId="1" applyNumberFormat="1" applyFont="1" applyBorder="1" applyAlignment="1">
      <alignment horizontal="center" vertical="center"/>
    </xf>
    <xf numFmtId="14" fontId="8" fillId="2" borderId="6" xfId="1" applyNumberFormat="1" applyFont="1" applyFill="1" applyBorder="1" applyAlignment="1">
      <alignment horizontal="center" vertical="center"/>
    </xf>
    <xf numFmtId="0" fontId="8" fillId="0" borderId="5" xfId="1" applyFont="1" applyFill="1" applyBorder="1"/>
    <xf numFmtId="0" fontId="8" fillId="0" borderId="6" xfId="1" applyFont="1" applyBorder="1" applyAlignment="1">
      <alignment horizontal="center" vertical="center"/>
    </xf>
    <xf numFmtId="0" fontId="8" fillId="0" borderId="12" xfId="1" applyFont="1" applyBorder="1"/>
    <xf numFmtId="0" fontId="8" fillId="0" borderId="13" xfId="1" applyNumberFormat="1" applyFont="1" applyBorder="1" applyAlignment="1">
      <alignment horizontal="center"/>
    </xf>
    <xf numFmtId="14" fontId="8" fillId="0" borderId="13" xfId="1" applyNumberFormat="1" applyFont="1" applyBorder="1" applyAlignment="1">
      <alignment horizontal="center"/>
    </xf>
    <xf numFmtId="0" fontId="10" fillId="0" borderId="0" xfId="1" applyFont="1" applyBorder="1"/>
    <xf numFmtId="0" fontId="11" fillId="0" borderId="0" xfId="0" applyFont="1"/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0" fillId="4" borderId="7" xfId="1" applyFont="1" applyFill="1" applyBorder="1" applyAlignment="1">
      <alignment vertical="center"/>
    </xf>
    <xf numFmtId="14" fontId="8" fillId="5" borderId="6" xfId="1" applyNumberFormat="1" applyFont="1" applyFill="1" applyBorder="1" applyAlignment="1">
      <alignment horizontal="center" vertical="center"/>
    </xf>
    <xf numFmtId="14" fontId="8" fillId="5" borderId="5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49" fontId="8" fillId="3" borderId="6" xfId="1" applyNumberFormat="1" applyFont="1" applyFill="1" applyBorder="1" applyAlignment="1">
      <alignment horizontal="center"/>
    </xf>
    <xf numFmtId="14" fontId="8" fillId="3" borderId="6" xfId="1" applyNumberFormat="1" applyFont="1" applyFill="1" applyBorder="1" applyAlignment="1">
      <alignment horizontal="center" vertical="center"/>
    </xf>
    <xf numFmtId="14" fontId="8" fillId="3" borderId="5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14" fontId="3" fillId="3" borderId="5" xfId="1" applyNumberFormat="1" applyFont="1" applyFill="1" applyBorder="1" applyAlignment="1">
      <alignment horizontal="center" vertical="center"/>
    </xf>
    <xf numFmtId="0" fontId="14" fillId="3" borderId="2" xfId="1" applyFont="1" applyFill="1" applyBorder="1"/>
    <xf numFmtId="0" fontId="14" fillId="3" borderId="3" xfId="1" applyNumberFormat="1" applyFont="1" applyFill="1" applyBorder="1"/>
    <xf numFmtId="0" fontId="14" fillId="3" borderId="3" xfId="1" applyFont="1" applyFill="1" applyBorder="1"/>
    <xf numFmtId="0" fontId="8" fillId="0" borderId="1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14" fillId="3" borderId="5" xfId="1" applyFont="1" applyFill="1" applyBorder="1"/>
    <xf numFmtId="14" fontId="14" fillId="3" borderId="6" xfId="1" applyNumberFormat="1" applyFont="1" applyFill="1" applyBorder="1" applyAlignment="1">
      <alignment horizontal="center" vertical="center"/>
    </xf>
    <xf numFmtId="14" fontId="14" fillId="3" borderId="5" xfId="1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9" fontId="13" fillId="3" borderId="5" xfId="1" applyNumberFormat="1" applyFont="1" applyFill="1" applyBorder="1" applyAlignment="1">
      <alignment horizontal="center" vertical="center"/>
    </xf>
    <xf numFmtId="0" fontId="16" fillId="3" borderId="4" xfId="1" applyFont="1" applyFill="1" applyBorder="1"/>
    <xf numFmtId="0" fontId="16" fillId="3" borderId="1" xfId="1" applyFont="1" applyFill="1" applyBorder="1"/>
    <xf numFmtId="0" fontId="8" fillId="0" borderId="1" xfId="1" applyFont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49" fontId="14" fillId="3" borderId="3" xfId="1" applyNumberFormat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5" borderId="4" xfId="1" applyFont="1" applyFill="1" applyBorder="1" applyAlignment="1">
      <alignment vertical="center"/>
    </xf>
    <xf numFmtId="49" fontId="8" fillId="5" borderId="6" xfId="1" applyNumberFormat="1" applyFont="1" applyFill="1" applyBorder="1" applyAlignment="1">
      <alignment horizontal="center" vertical="center"/>
    </xf>
    <xf numFmtId="0" fontId="17" fillId="3" borderId="4" xfId="1" applyFont="1" applyFill="1" applyBorder="1"/>
    <xf numFmtId="0" fontId="14" fillId="3" borderId="6" xfId="1" applyNumberFormat="1" applyFont="1" applyFill="1" applyBorder="1"/>
    <xf numFmtId="0" fontId="14" fillId="3" borderId="6" xfId="1" applyFont="1" applyFill="1" applyBorder="1" applyAlignment="1">
      <alignment horizontal="center" vertical="center"/>
    </xf>
    <xf numFmtId="0" fontId="14" fillId="3" borderId="6" xfId="1" applyFont="1" applyFill="1" applyBorder="1"/>
    <xf numFmtId="0" fontId="15" fillId="3" borderId="6" xfId="0" applyFont="1" applyFill="1" applyBorder="1"/>
    <xf numFmtId="0" fontId="10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 wrapText="1"/>
    </xf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17" xfId="1" applyFont="1" applyFill="1" applyBorder="1"/>
    <xf numFmtId="0" fontId="6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5" borderId="5" xfId="1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3" borderId="5" xfId="0" applyFont="1" applyFill="1" applyBorder="1"/>
    <xf numFmtId="49" fontId="14" fillId="3" borderId="5" xfId="1" applyNumberFormat="1" applyFont="1" applyFill="1" applyBorder="1"/>
    <xf numFmtId="0" fontId="9" fillId="0" borderId="8" xfId="0" applyFont="1" applyBorder="1" applyAlignment="1">
      <alignment horizontal="center" vertical="center"/>
    </xf>
    <xf numFmtId="0" fontId="14" fillId="3" borderId="6" xfId="1" applyNumberFormat="1" applyFont="1" applyFill="1" applyBorder="1" applyAlignment="1">
      <alignment horizontal="center"/>
    </xf>
    <xf numFmtId="17" fontId="8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/>
    </xf>
    <xf numFmtId="49" fontId="8" fillId="0" borderId="6" xfId="1" applyNumberFormat="1" applyFont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4" fillId="3" borderId="21" xfId="0" applyFont="1" applyFill="1" applyBorder="1"/>
    <xf numFmtId="0" fontId="9" fillId="0" borderId="22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3" borderId="22" xfId="0" applyFont="1" applyFill="1" applyBorder="1"/>
    <xf numFmtId="0" fontId="14" fillId="3" borderId="24" xfId="0" applyFont="1" applyFill="1" applyBorder="1"/>
    <xf numFmtId="0" fontId="9" fillId="0" borderId="25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4" fillId="3" borderId="25" xfId="0" applyFont="1" applyFill="1" applyBorder="1"/>
    <xf numFmtId="0" fontId="5" fillId="0" borderId="0" xfId="1" applyFont="1" applyBorder="1" applyAlignment="1">
      <alignment horizontal="right"/>
    </xf>
    <xf numFmtId="0" fontId="18" fillId="0" borderId="0" xfId="1" applyFont="1" applyBorder="1" applyAlignment="1"/>
    <xf numFmtId="0" fontId="10" fillId="4" borderId="15" xfId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9" fillId="0" borderId="1" xfId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10" fillId="6" borderId="30" xfId="1" applyFont="1" applyFill="1" applyBorder="1" applyAlignment="1">
      <alignment vertical="center"/>
    </xf>
    <xf numFmtId="0" fontId="16" fillId="7" borderId="31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7" xfId="1" applyFont="1" applyBorder="1"/>
    <xf numFmtId="0" fontId="7" fillId="0" borderId="8" xfId="1" applyFont="1" applyBorder="1" applyAlignment="1">
      <alignment horizontal="center" vertical="top"/>
    </xf>
    <xf numFmtId="0" fontId="7" fillId="0" borderId="10" xfId="1" applyFont="1" applyBorder="1" applyAlignment="1">
      <alignment horizontal="center"/>
    </xf>
    <xf numFmtId="0" fontId="8" fillId="0" borderId="8" xfId="1" applyFont="1" applyBorder="1" applyAlignment="1">
      <alignment horizontal="center" vertical="top"/>
    </xf>
    <xf numFmtId="0" fontId="7" fillId="0" borderId="36" xfId="1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1" fillId="9" borderId="37" xfId="0" applyFont="1" applyFill="1" applyBorder="1" applyAlignment="1">
      <alignment vertical="center" wrapText="1"/>
    </xf>
    <xf numFmtId="0" fontId="11" fillId="9" borderId="38" xfId="0" applyFont="1" applyFill="1" applyBorder="1" applyAlignment="1">
      <alignment vertical="center" wrapText="1"/>
    </xf>
    <xf numFmtId="0" fontId="11" fillId="9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43" xfId="0" applyFont="1" applyBorder="1" applyAlignment="1">
      <alignment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7" xfId="0" applyFont="1" applyBorder="1" applyAlignment="1">
      <alignment vertical="center" wrapText="1"/>
    </xf>
    <xf numFmtId="17" fontId="9" fillId="0" borderId="38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39" xfId="0" applyBorder="1" applyAlignment="1">
      <alignment vertical="top" wrapText="1"/>
    </xf>
    <xf numFmtId="0" fontId="9" fillId="0" borderId="4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0" fillId="0" borderId="0" xfId="0" applyBorder="1"/>
    <xf numFmtId="0" fontId="8" fillId="0" borderId="0" xfId="1" applyFont="1" applyBorder="1"/>
    <xf numFmtId="0" fontId="8" fillId="0" borderId="0" xfId="1" applyFont="1" applyFill="1" applyBorder="1"/>
    <xf numFmtId="0" fontId="8" fillId="0" borderId="5" xfId="1" applyNumberFormat="1" applyFont="1" applyFill="1" applyBorder="1" applyAlignment="1">
      <alignment horizontal="center" vertical="center"/>
    </xf>
    <xf numFmtId="0" fontId="8" fillId="0" borderId="49" xfId="1" applyFont="1" applyBorder="1"/>
    <xf numFmtId="0" fontId="7" fillId="0" borderId="49" xfId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49" xfId="1" applyFont="1" applyBorder="1" applyAlignment="1">
      <alignment horizontal="center" vertical="top" wrapText="1"/>
    </xf>
    <xf numFmtId="0" fontId="7" fillId="0" borderId="49" xfId="1" applyFont="1" applyBorder="1" applyAlignment="1">
      <alignment horizontal="center" vertical="top"/>
    </xf>
    <xf numFmtId="49" fontId="7" fillId="0" borderId="49" xfId="1" applyNumberFormat="1" applyFont="1" applyBorder="1" applyAlignment="1">
      <alignment horizontal="center"/>
    </xf>
    <xf numFmtId="0" fontId="7" fillId="5" borderId="49" xfId="1" applyFont="1" applyFill="1" applyBorder="1" applyAlignment="1">
      <alignment horizontal="center" vertical="top"/>
    </xf>
    <xf numFmtId="0" fontId="8" fillId="0" borderId="49" xfId="1" applyFont="1" applyBorder="1" applyAlignment="1">
      <alignment horizontal="center" vertical="top"/>
    </xf>
    <xf numFmtId="0" fontId="9" fillId="0" borderId="4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26" fillId="0" borderId="6" xfId="0" applyFont="1" applyBorder="1" applyAlignment="1">
      <alignment horizontal="center"/>
    </xf>
    <xf numFmtId="49" fontId="8" fillId="0" borderId="12" xfId="1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vertical="top" wrapText="1"/>
    </xf>
    <xf numFmtId="0" fontId="11" fillId="0" borderId="4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9" fillId="0" borderId="47" xfId="0" applyFont="1" applyBorder="1" applyAlignment="1">
      <alignment horizontal="left" vertical="center" wrapText="1"/>
    </xf>
    <xf numFmtId="0" fontId="25" fillId="0" borderId="43" xfId="0" applyFont="1" applyFill="1" applyBorder="1" applyAlignment="1">
      <alignment vertical="center" wrapText="1"/>
    </xf>
    <xf numFmtId="0" fontId="0" fillId="0" borderId="39" xfId="0" applyBorder="1"/>
    <xf numFmtId="14" fontId="9" fillId="0" borderId="37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42" xfId="0" applyFont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top" wrapText="1"/>
    </xf>
    <xf numFmtId="0" fontId="9" fillId="0" borderId="47" xfId="0" applyFont="1" applyBorder="1" applyAlignment="1">
      <alignment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0" borderId="42" xfId="0" applyFont="1" applyBorder="1"/>
    <xf numFmtId="0" fontId="9" fillId="0" borderId="42" xfId="0" applyFont="1" applyBorder="1" applyAlignment="1">
      <alignment vertical="center" wrapText="1"/>
    </xf>
    <xf numFmtId="0" fontId="8" fillId="6" borderId="49" xfId="1" applyFont="1" applyFill="1" applyBorder="1" applyAlignment="1">
      <alignment horizontal="center"/>
    </xf>
    <xf numFmtId="0" fontId="7" fillId="6" borderId="49" xfId="1" applyFont="1" applyFill="1" applyBorder="1" applyAlignment="1">
      <alignment horizontal="center"/>
    </xf>
    <xf numFmtId="0" fontId="8" fillId="6" borderId="49" xfId="1" applyFont="1" applyFill="1" applyBorder="1" applyAlignment="1">
      <alignment horizontal="center" vertical="top" wrapText="1"/>
    </xf>
    <xf numFmtId="0" fontId="8" fillId="11" borderId="49" xfId="1" applyFont="1" applyFill="1" applyBorder="1"/>
    <xf numFmtId="0" fontId="7" fillId="11" borderId="49" xfId="1" applyFont="1" applyFill="1" applyBorder="1" applyAlignment="1">
      <alignment horizontal="center" vertical="top"/>
    </xf>
    <xf numFmtId="0" fontId="7" fillId="11" borderId="49" xfId="1" applyFont="1" applyFill="1" applyBorder="1" applyAlignment="1">
      <alignment horizontal="center"/>
    </xf>
    <xf numFmtId="49" fontId="7" fillId="11" borderId="49" xfId="1" applyNumberFormat="1" applyFont="1" applyFill="1" applyBorder="1" applyAlignment="1">
      <alignment horizontal="center"/>
    </xf>
    <xf numFmtId="0" fontId="8" fillId="11" borderId="49" xfId="1" applyFont="1" applyFill="1" applyBorder="1" applyAlignment="1">
      <alignment horizontal="center"/>
    </xf>
    <xf numFmtId="0" fontId="8" fillId="11" borderId="49" xfId="1" applyFont="1" applyFill="1" applyBorder="1" applyAlignment="1">
      <alignment horizontal="center" vertical="top"/>
    </xf>
    <xf numFmtId="49" fontId="8" fillId="0" borderId="8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wrapText="1"/>
    </xf>
    <xf numFmtId="0" fontId="9" fillId="0" borderId="39" xfId="0" applyFont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46" xfId="0" applyFont="1" applyBorder="1"/>
    <xf numFmtId="0" fontId="8" fillId="0" borderId="3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14" fontId="8" fillId="0" borderId="5" xfId="1" applyNumberFormat="1" applyFont="1" applyFill="1" applyBorder="1"/>
    <xf numFmtId="0" fontId="9" fillId="0" borderId="5" xfId="0" applyFont="1" applyFill="1" applyBorder="1" applyAlignment="1">
      <alignment horizontal="center" wrapText="1"/>
    </xf>
    <xf numFmtId="0" fontId="9" fillId="0" borderId="42" xfId="0" applyFont="1" applyBorder="1" applyAlignment="1">
      <alignment vertical="center" wrapText="1"/>
    </xf>
    <xf numFmtId="0" fontId="8" fillId="0" borderId="4" xfId="1" applyFont="1" applyFill="1" applyBorder="1" applyAlignment="1">
      <alignment vertical="center"/>
    </xf>
    <xf numFmtId="49" fontId="8" fillId="0" borderId="6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50" xfId="0" applyBorder="1"/>
    <xf numFmtId="0" fontId="8" fillId="2" borderId="4" xfId="1" applyFont="1" applyFill="1" applyBorder="1" applyAlignment="1">
      <alignment vertical="center"/>
    </xf>
    <xf numFmtId="49" fontId="8" fillId="2" borderId="6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 wrapText="1"/>
    </xf>
    <xf numFmtId="14" fontId="8" fillId="2" borderId="5" xfId="1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vertical="center" wrapText="1"/>
    </xf>
    <xf numFmtId="0" fontId="9" fillId="12" borderId="39" xfId="0" applyFont="1" applyFill="1" applyBorder="1" applyAlignment="1">
      <alignment vertical="center" wrapText="1"/>
    </xf>
    <xf numFmtId="0" fontId="9" fillId="12" borderId="4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14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5" borderId="46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6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5" borderId="48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43" xfId="0" applyFont="1" applyFill="1" applyBorder="1" applyAlignment="1">
      <alignment vertical="center" wrapText="1"/>
    </xf>
    <xf numFmtId="0" fontId="0" fillId="0" borderId="42" xfId="0" applyBorder="1"/>
    <xf numFmtId="0" fontId="9" fillId="0" borderId="4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14" fontId="9" fillId="0" borderId="42" xfId="0" applyNumberFormat="1" applyFont="1" applyFill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/>
    </xf>
    <xf numFmtId="14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4" fontId="9" fillId="0" borderId="37" xfId="0" applyNumberFormat="1" applyFont="1" applyBorder="1" applyAlignment="1">
      <alignment horizontal="center"/>
    </xf>
    <xf numFmtId="0" fontId="9" fillId="0" borderId="39" xfId="0" applyFont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0" xfId="0" applyFill="1"/>
    <xf numFmtId="0" fontId="12" fillId="3" borderId="18" xfId="1" applyFont="1" applyFill="1" applyBorder="1" applyAlignment="1">
      <alignment horizontal="left" vertical="center" wrapText="1"/>
    </xf>
    <xf numFmtId="0" fontId="12" fillId="3" borderId="19" xfId="1" applyFont="1" applyFill="1" applyBorder="1" applyAlignment="1">
      <alignment horizontal="left" vertical="center" wrapText="1"/>
    </xf>
    <xf numFmtId="0" fontId="5" fillId="0" borderId="26" xfId="1" applyFont="1" applyBorder="1" applyAlignment="1">
      <alignment horizontal="right"/>
    </xf>
    <xf numFmtId="0" fontId="21" fillId="6" borderId="27" xfId="1" applyFont="1" applyFill="1" applyBorder="1" applyAlignment="1">
      <alignment horizontal="center" vertical="center" wrapText="1"/>
    </xf>
    <xf numFmtId="0" fontId="21" fillId="6" borderId="28" xfId="1" applyFont="1" applyFill="1" applyBorder="1" applyAlignment="1">
      <alignment horizontal="center" vertical="center" wrapText="1"/>
    </xf>
    <xf numFmtId="0" fontId="21" fillId="6" borderId="29" xfId="1" applyFont="1" applyFill="1" applyBorder="1" applyAlignment="1">
      <alignment horizontal="center" vertical="center" wrapText="1"/>
    </xf>
    <xf numFmtId="0" fontId="16" fillId="8" borderId="33" xfId="1" applyFont="1" applyFill="1" applyBorder="1" applyAlignment="1">
      <alignment horizontal="left"/>
    </xf>
    <xf numFmtId="0" fontId="16" fillId="8" borderId="34" xfId="1" applyFont="1" applyFill="1" applyBorder="1" applyAlignment="1">
      <alignment horizontal="left"/>
    </xf>
    <xf numFmtId="0" fontId="16" fillId="8" borderId="35" xfId="1" applyFont="1" applyFill="1" applyBorder="1" applyAlignment="1">
      <alignment horizontal="left"/>
    </xf>
    <xf numFmtId="0" fontId="16" fillId="8" borderId="49" xfId="1" applyFont="1" applyFill="1" applyBorder="1" applyAlignment="1">
      <alignment horizontal="left"/>
    </xf>
    <xf numFmtId="0" fontId="22" fillId="3" borderId="4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23" fillId="3" borderId="50" xfId="0" applyFont="1" applyFill="1" applyBorder="1" applyAlignment="1">
      <alignment vertical="center" wrapText="1"/>
    </xf>
    <xf numFmtId="0" fontId="23" fillId="3" borderId="40" xfId="0" applyFont="1" applyFill="1" applyBorder="1" applyAlignment="1">
      <alignment vertical="center" wrapText="1"/>
    </xf>
    <xf numFmtId="0" fontId="23" fillId="3" borderId="41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23" fillId="3" borderId="44" xfId="0" applyFont="1" applyFill="1" applyBorder="1" applyAlignment="1">
      <alignment vertical="center" wrapText="1"/>
    </xf>
    <xf numFmtId="0" fontId="23" fillId="3" borderId="45" xfId="0" applyFont="1" applyFill="1" applyBorder="1" applyAlignment="1">
      <alignment vertical="center" wrapText="1"/>
    </xf>
    <xf numFmtId="0" fontId="23" fillId="3" borderId="38" xfId="0" applyFont="1" applyFill="1" applyBorder="1" applyAlignment="1">
      <alignment vertical="center" wrapText="1"/>
    </xf>
    <xf numFmtId="14" fontId="9" fillId="0" borderId="46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66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0A214"/>
      <color rgb="FFF6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152401</xdr:rowOff>
    </xdr:from>
    <xdr:to>
      <xdr:col>0</xdr:col>
      <xdr:colOff>3276600</xdr:colOff>
      <xdr:row>1</xdr:row>
      <xdr:rowOff>379281</xdr:rowOff>
    </xdr:to>
    <xdr:pic>
      <xdr:nvPicPr>
        <xdr:cNvPr id="3" name="Picture 1" descr="WHF LOGO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2401"/>
          <a:ext cx="2997200" cy="95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66675</xdr:rowOff>
    </xdr:from>
    <xdr:to>
      <xdr:col>3</xdr:col>
      <xdr:colOff>1221038</xdr:colOff>
      <xdr:row>1</xdr:row>
      <xdr:rowOff>504825</xdr:rowOff>
    </xdr:to>
    <xdr:pic>
      <xdr:nvPicPr>
        <xdr:cNvPr id="2" name="Picture 1" descr="WHF LOGO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287838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75" zoomScaleNormal="75" workbookViewId="0">
      <selection activeCell="B1" sqref="B1:F1048576"/>
    </sheetView>
  </sheetViews>
  <sheetFormatPr defaultColWidth="8.85546875" defaultRowHeight="15" x14ac:dyDescent="0.25"/>
  <cols>
    <col min="1" max="1" width="50" bestFit="1" customWidth="1"/>
    <col min="2" max="2" width="16" customWidth="1"/>
    <col min="3" max="3" width="13.7109375" customWidth="1"/>
    <col min="4" max="4" width="19.85546875" customWidth="1"/>
    <col min="5" max="5" width="21.28515625" customWidth="1"/>
    <col min="6" max="6" width="21" customWidth="1"/>
    <col min="7" max="7" width="18.140625" customWidth="1"/>
    <col min="8" max="8" width="6.42578125" customWidth="1"/>
    <col min="9" max="9" width="19.140625" customWidth="1"/>
    <col min="10" max="10" width="11.28515625" customWidth="1"/>
    <col min="11" max="11" width="14.42578125" customWidth="1"/>
    <col min="12" max="12" width="14.28515625" customWidth="1"/>
    <col min="13" max="13" width="14.7109375" customWidth="1"/>
    <col min="14" max="14" width="12.5703125" customWidth="1"/>
    <col min="15" max="15" width="14.42578125" customWidth="1"/>
    <col min="16" max="17" width="20.42578125" customWidth="1"/>
    <col min="18" max="18" width="16" customWidth="1"/>
    <col min="19" max="19" width="16.5703125" customWidth="1"/>
  </cols>
  <sheetData>
    <row r="1" spans="1:27" ht="5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R1" s="1"/>
    </row>
    <row r="2" spans="1:27" ht="33.75" customHeight="1" x14ac:dyDescent="0.45">
      <c r="A2" s="3"/>
      <c r="B2" s="3"/>
      <c r="C2" s="3"/>
      <c r="P2" s="5"/>
      <c r="Q2" s="5"/>
      <c r="R2" s="102" t="s">
        <v>1</v>
      </c>
      <c r="S2" s="101"/>
      <c r="T2" s="5"/>
      <c r="U2" s="5"/>
      <c r="V2" s="5"/>
      <c r="W2" s="5"/>
      <c r="X2" s="5"/>
      <c r="Y2" s="5"/>
      <c r="Z2" s="5"/>
      <c r="AA2" s="5"/>
    </row>
    <row r="3" spans="1:27" ht="48.75" customHeight="1" x14ac:dyDescent="0.25">
      <c r="A3" s="293" t="s">
        <v>126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27" ht="87" thickBot="1" x14ac:dyDescent="0.3">
      <c r="A4" s="27" t="s">
        <v>2</v>
      </c>
      <c r="B4" s="86" t="s">
        <v>14</v>
      </c>
      <c r="C4" s="86" t="s">
        <v>159</v>
      </c>
      <c r="D4" s="86" t="s">
        <v>3</v>
      </c>
      <c r="E4" s="86" t="s">
        <v>25</v>
      </c>
      <c r="F4" s="87" t="s">
        <v>4</v>
      </c>
      <c r="G4" s="88" t="s">
        <v>5</v>
      </c>
      <c r="H4" s="60" t="s">
        <v>12</v>
      </c>
      <c r="I4" s="61" t="s">
        <v>15</v>
      </c>
      <c r="J4" s="103" t="s">
        <v>16</v>
      </c>
      <c r="K4" s="104" t="s">
        <v>17</v>
      </c>
      <c r="L4" s="103" t="s">
        <v>18</v>
      </c>
      <c r="M4" s="104" t="s">
        <v>19</v>
      </c>
      <c r="N4" s="103" t="s">
        <v>33</v>
      </c>
      <c r="O4" s="105" t="s">
        <v>20</v>
      </c>
      <c r="P4" s="103" t="s">
        <v>38</v>
      </c>
      <c r="Q4" s="103" t="s">
        <v>39</v>
      </c>
      <c r="R4" s="103" t="s">
        <v>36</v>
      </c>
      <c r="S4" s="106" t="s">
        <v>37</v>
      </c>
    </row>
    <row r="5" spans="1:27" ht="21.75" customHeight="1" thickTop="1" x14ac:dyDescent="0.35">
      <c r="A5" s="48" t="s">
        <v>6</v>
      </c>
      <c r="B5" s="37"/>
      <c r="C5" s="37"/>
      <c r="D5" s="38"/>
      <c r="E5" s="38"/>
      <c r="F5" s="38"/>
      <c r="G5" s="36"/>
      <c r="H5" s="62"/>
      <c r="I5" s="63"/>
      <c r="J5" s="64"/>
      <c r="K5" s="63"/>
      <c r="L5" s="63"/>
      <c r="M5" s="63"/>
      <c r="N5" s="63"/>
      <c r="O5" s="90"/>
      <c r="P5" s="63"/>
      <c r="Q5" s="63"/>
      <c r="R5" s="63"/>
      <c r="S5" s="96"/>
    </row>
    <row r="6" spans="1:27" s="292" customFormat="1" ht="17.25" x14ac:dyDescent="0.25">
      <c r="A6" s="239" t="s">
        <v>31</v>
      </c>
      <c r="B6" s="241"/>
      <c r="C6" s="240" t="s">
        <v>154</v>
      </c>
      <c r="D6" s="16">
        <v>41047</v>
      </c>
      <c r="E6" s="16" t="s">
        <v>26</v>
      </c>
      <c r="F6" s="16" t="s">
        <v>8</v>
      </c>
      <c r="G6" s="242">
        <v>43305</v>
      </c>
      <c r="H6" s="291" t="s">
        <v>10</v>
      </c>
      <c r="I6" s="246" t="s">
        <v>8</v>
      </c>
      <c r="J6" s="245">
        <v>4</v>
      </c>
      <c r="K6" s="246">
        <f>COUNTIFS('Mtg Attendance'!B6:G6,"y")</f>
        <v>1</v>
      </c>
      <c r="L6" s="246" t="s">
        <v>8</v>
      </c>
      <c r="M6" s="246">
        <f>COUNTIFS('Mtg Attendance'!B30:G30,"y")</f>
        <v>0</v>
      </c>
      <c r="N6" s="246" t="s">
        <v>8</v>
      </c>
      <c r="O6" s="246">
        <f>COUNTIFS('Mtg Attendance'!B54:G54,"y")</f>
        <v>0</v>
      </c>
      <c r="P6" s="246" t="s">
        <v>8</v>
      </c>
      <c r="Q6" s="246">
        <f>COUNTIFS('Mtg Attendance'!B78:G78,"y")</f>
        <v>0</v>
      </c>
      <c r="R6" s="246" t="s">
        <v>8</v>
      </c>
      <c r="S6" s="246">
        <f>COUNTIFS('Mtg Attendance'!B102:G102,"y")</f>
        <v>0</v>
      </c>
    </row>
    <row r="7" spans="1:27" ht="17.25" x14ac:dyDescent="0.25">
      <c r="A7" s="235" t="s">
        <v>118</v>
      </c>
      <c r="B7" s="231"/>
      <c r="C7" s="236" t="s">
        <v>154</v>
      </c>
      <c r="D7" s="12">
        <v>42926</v>
      </c>
      <c r="E7" s="12" t="s">
        <v>26</v>
      </c>
      <c r="F7" s="12" t="s">
        <v>8</v>
      </c>
      <c r="G7" s="13"/>
      <c r="H7" s="237" t="s">
        <v>10</v>
      </c>
      <c r="I7" s="76" t="s">
        <v>8</v>
      </c>
      <c r="J7" s="158">
        <v>4</v>
      </c>
      <c r="K7" s="76">
        <f>COUNTIFS('Mtg Attendance'!B7:G7,"y")</f>
        <v>0</v>
      </c>
      <c r="L7" s="76" t="s">
        <v>8</v>
      </c>
      <c r="M7" s="76">
        <f>COUNTIFS('Mtg Attendance'!B31,"y",'Mtg Attendance'!C31,"y",'Mtg Attendance'!D31,"y",'Mtg Attendance'!E31,"y",'Mtg Attendance'!F31,"y",'Mtg Attendance'!G31,"y")</f>
        <v>0</v>
      </c>
      <c r="N7" s="76" t="s">
        <v>8</v>
      </c>
      <c r="O7" s="76">
        <f>COUNTIFS('Mtg Attendance'!B55:G55,"y")</f>
        <v>0</v>
      </c>
      <c r="P7" s="76" t="s">
        <v>8</v>
      </c>
      <c r="Q7" s="76">
        <f>COUNTIFS('Mtg Attendance'!B79:G79,"y")</f>
        <v>0</v>
      </c>
      <c r="R7" s="76" t="s">
        <v>8</v>
      </c>
      <c r="S7" s="76">
        <f>COUNTIFS('Mtg Attendance'!B103:G103,"y")</f>
        <v>0</v>
      </c>
    </row>
    <row r="8" spans="1:27" ht="17.25" x14ac:dyDescent="0.25">
      <c r="A8" s="14" t="s">
        <v>32</v>
      </c>
      <c r="B8" s="85"/>
      <c r="C8" s="15" t="s">
        <v>154</v>
      </c>
      <c r="D8" s="11">
        <v>42614</v>
      </c>
      <c r="E8" s="11" t="s">
        <v>26</v>
      </c>
      <c r="F8" s="12" t="s">
        <v>8</v>
      </c>
      <c r="G8" s="13"/>
      <c r="H8" s="89" t="s">
        <v>10</v>
      </c>
      <c r="I8" s="69" t="s">
        <v>8</v>
      </c>
      <c r="J8" s="158">
        <v>4</v>
      </c>
      <c r="K8" s="151">
        <f>COUNTIFS('Mtg Attendance'!B8:G8,"y")</f>
        <v>1</v>
      </c>
      <c r="L8" s="69" t="s">
        <v>8</v>
      </c>
      <c r="M8" s="151">
        <f>COUNTIFS('Mtg Attendance'!B32,"y",'Mtg Attendance'!C32,"y",'Mtg Attendance'!D32,"y",'Mtg Attendance'!E32,"y",'Mtg Attendance'!F32,"y",'Mtg Attendance'!G32,"y")</f>
        <v>0</v>
      </c>
      <c r="N8" s="69" t="s">
        <v>8</v>
      </c>
      <c r="O8" s="151">
        <f>COUNTIFS('Mtg Attendance'!B56:G56,"y")</f>
        <v>0</v>
      </c>
      <c r="P8" s="69" t="s">
        <v>8</v>
      </c>
      <c r="Q8" s="151">
        <f>COUNTIFS('Mtg Attendance'!B81:G81,"y")</f>
        <v>0</v>
      </c>
      <c r="R8" s="69" t="s">
        <v>8</v>
      </c>
      <c r="S8" s="151">
        <f>COUNTIFS('Mtg Attendance'!B105:G105,"y")</f>
        <v>0</v>
      </c>
    </row>
    <row r="9" spans="1:27" ht="17.25" x14ac:dyDescent="0.25">
      <c r="A9" s="14" t="s">
        <v>91</v>
      </c>
      <c r="B9" s="85"/>
      <c r="C9" s="15" t="s">
        <v>154</v>
      </c>
      <c r="D9" s="11">
        <v>42614</v>
      </c>
      <c r="E9" s="11" t="s">
        <v>26</v>
      </c>
      <c r="F9" s="12" t="s">
        <v>8</v>
      </c>
      <c r="G9" s="13"/>
      <c r="H9" s="89" t="s">
        <v>10</v>
      </c>
      <c r="I9" s="69" t="s">
        <v>8</v>
      </c>
      <c r="J9" s="158">
        <v>4</v>
      </c>
      <c r="K9" s="151">
        <f>COUNTIFS('Mtg Attendance'!B9:G9,"y")</f>
        <v>1</v>
      </c>
      <c r="L9" s="69" t="s">
        <v>8</v>
      </c>
      <c r="M9" s="151">
        <f>COUNTIFS('Mtg Attendance'!B34,"y",'Mtg Attendance'!C34,"y",'Mtg Attendance'!D34,"y",'Mtg Attendance'!E34,"y",'Mtg Attendance'!F34,"y",'Mtg Attendance'!G34,"y")</f>
        <v>0</v>
      </c>
      <c r="N9" s="69" t="s">
        <v>8</v>
      </c>
      <c r="O9" s="151">
        <f>COUNTIFS('Mtg Attendance'!B58:G58,"y")</f>
        <v>0</v>
      </c>
      <c r="P9" s="69" t="s">
        <v>8</v>
      </c>
      <c r="Q9" s="151">
        <f>COUNTIFS('Mtg Attendance'!B82:G82,"y")</f>
        <v>0</v>
      </c>
      <c r="R9" s="69" t="s">
        <v>8</v>
      </c>
      <c r="S9" s="151">
        <f>COUNTIFS('Mtg Attendance'!B106:G106,"y")</f>
        <v>0</v>
      </c>
    </row>
    <row r="10" spans="1:27" ht="20.25" customHeight="1" x14ac:dyDescent="0.35">
      <c r="A10" s="47" t="s">
        <v>30</v>
      </c>
      <c r="B10" s="31"/>
      <c r="C10" s="31"/>
      <c r="D10" s="32"/>
      <c r="E10" s="32"/>
      <c r="F10" s="32"/>
      <c r="G10" s="33"/>
      <c r="H10" s="34"/>
      <c r="I10" s="65"/>
      <c r="J10" s="35"/>
      <c r="K10" s="35"/>
      <c r="L10" s="65"/>
      <c r="M10" s="65"/>
      <c r="N10" s="67"/>
      <c r="O10" s="67"/>
      <c r="P10" s="67"/>
      <c r="Q10" s="67"/>
      <c r="R10" s="67"/>
      <c r="S10" s="67"/>
    </row>
    <row r="11" spans="1:27" ht="17.25" x14ac:dyDescent="0.25">
      <c r="A11" s="14" t="s">
        <v>7</v>
      </c>
      <c r="B11" s="85"/>
      <c r="C11" s="15" t="s">
        <v>154</v>
      </c>
      <c r="D11" s="11">
        <v>41047</v>
      </c>
      <c r="E11" s="11" t="s">
        <v>27</v>
      </c>
      <c r="F11" s="12" t="s">
        <v>8</v>
      </c>
      <c r="G11" s="13"/>
      <c r="H11" s="24" t="s">
        <v>10</v>
      </c>
      <c r="I11" s="69" t="s">
        <v>21</v>
      </c>
      <c r="J11" s="158">
        <v>4</v>
      </c>
      <c r="K11" s="151">
        <f>COUNTIFS('Mtg Attendance'!B11:G11,"y")</f>
        <v>2</v>
      </c>
      <c r="L11" s="71" t="s">
        <v>8</v>
      </c>
      <c r="M11" s="151">
        <f>COUNTIFS('Mtg Attendance'!B35:G35,"y")</f>
        <v>0</v>
      </c>
      <c r="N11" s="71">
        <v>4</v>
      </c>
      <c r="O11" s="151">
        <f>COUNTIFS('Mtg Attendance'!B59:G59,"y")</f>
        <v>2</v>
      </c>
      <c r="P11" s="71" t="s">
        <v>8</v>
      </c>
      <c r="Q11" s="151">
        <f>COUNTIFS('Mtg Attendance'!B83:G83,"y")</f>
        <v>2</v>
      </c>
      <c r="R11" s="71" t="s">
        <v>8</v>
      </c>
      <c r="S11" s="151">
        <f>COUNTIFS('Mtg Attendance'!B107:G107,"y")</f>
        <v>0</v>
      </c>
    </row>
    <row r="12" spans="1:27" ht="34.5" x14ac:dyDescent="0.25">
      <c r="A12" s="239" t="s">
        <v>147</v>
      </c>
      <c r="B12" s="241"/>
      <c r="C12" s="240"/>
      <c r="D12" s="16">
        <v>42537</v>
      </c>
      <c r="E12" s="16" t="s">
        <v>28</v>
      </c>
      <c r="F12" s="16">
        <v>43997</v>
      </c>
      <c r="G12" s="242">
        <v>43014</v>
      </c>
      <c r="H12" s="243" t="s">
        <v>10</v>
      </c>
      <c r="I12" s="244" t="s">
        <v>113</v>
      </c>
      <c r="J12" s="245">
        <v>4</v>
      </c>
      <c r="K12" s="246">
        <f>COUNTIFS('Mtg Attendance'!B12:G12,"y")</f>
        <v>0</v>
      </c>
      <c r="L12" s="247">
        <v>4</v>
      </c>
      <c r="M12" s="246">
        <f>COUNTIFS('Mtg Attendance'!B36:G36,"y")</f>
        <v>0</v>
      </c>
      <c r="N12" s="247" t="s">
        <v>8</v>
      </c>
      <c r="O12" s="246">
        <f>COUNTIFS('Mtg Attendance'!B60:G60,"y")</f>
        <v>0</v>
      </c>
      <c r="P12" s="247" t="s">
        <v>8</v>
      </c>
      <c r="Q12" s="246">
        <f>COUNTIFS('Mtg Attendance'!B84:G84,"y")</f>
        <v>0</v>
      </c>
      <c r="R12" s="247">
        <v>3</v>
      </c>
      <c r="S12" s="246">
        <f>COUNTIFS('Mtg Attendance'!B108:G108,"y")</f>
        <v>0</v>
      </c>
    </row>
    <row r="13" spans="1:27" ht="17.25" x14ac:dyDescent="0.35">
      <c r="A13" s="49" t="s">
        <v>11</v>
      </c>
      <c r="B13" s="85"/>
      <c r="C13" s="52" t="s">
        <v>154</v>
      </c>
      <c r="D13" s="11">
        <v>43185</v>
      </c>
      <c r="E13" s="11" t="s">
        <v>28</v>
      </c>
      <c r="F13" s="16" t="s">
        <v>180</v>
      </c>
      <c r="G13" s="17"/>
      <c r="H13" s="24" t="s">
        <v>10</v>
      </c>
      <c r="I13" s="69" t="s">
        <v>112</v>
      </c>
      <c r="J13" s="158">
        <v>4</v>
      </c>
      <c r="K13" s="151">
        <f>COUNTIFS('Mtg Attendance'!B13:G13,"y")</f>
        <v>2</v>
      </c>
      <c r="L13" s="71" t="s">
        <v>8</v>
      </c>
      <c r="M13" s="151">
        <f>COUNTIFS('Mtg Attendance'!B37:G37,"y")</f>
        <v>0</v>
      </c>
      <c r="N13" s="71">
        <v>4</v>
      </c>
      <c r="O13" s="151">
        <f>COUNTIFS('Mtg Attendance'!B61:G61,"y")</f>
        <v>2</v>
      </c>
      <c r="P13" s="71" t="s">
        <v>8</v>
      </c>
      <c r="Q13" s="151">
        <f>COUNTIFS('Mtg Attendance'!B85:G85,"y")</f>
        <v>0</v>
      </c>
      <c r="R13" s="71" t="s">
        <v>8</v>
      </c>
      <c r="S13" s="151">
        <f>COUNTIFS('Mtg Attendance'!B109:G109,"y")</f>
        <v>0</v>
      </c>
    </row>
    <row r="14" spans="1:27" ht="17.25" x14ac:dyDescent="0.25">
      <c r="A14" s="39" t="s">
        <v>124</v>
      </c>
      <c r="B14" s="85"/>
      <c r="C14" s="40" t="s">
        <v>154</v>
      </c>
      <c r="D14" s="12">
        <v>42979</v>
      </c>
      <c r="E14" s="12" t="s">
        <v>29</v>
      </c>
      <c r="F14" s="16">
        <v>43343</v>
      </c>
      <c r="G14" s="13"/>
      <c r="H14" s="26" t="s">
        <v>10</v>
      </c>
      <c r="I14" s="73" t="s">
        <v>116</v>
      </c>
      <c r="J14" s="158">
        <v>4</v>
      </c>
      <c r="K14" s="151">
        <f>COUNTIFS('Mtg Attendance'!B14:G14,"y")</f>
        <v>2</v>
      </c>
      <c r="L14" s="71" t="s">
        <v>8</v>
      </c>
      <c r="M14" s="151">
        <f>COUNTIFS('Mtg Attendance'!B38:G38,"y")</f>
        <v>0</v>
      </c>
      <c r="N14" s="71" t="s">
        <v>8</v>
      </c>
      <c r="O14" s="151">
        <f>COUNTIFS('Mtg Attendance'!B62:G62,"y")</f>
        <v>0</v>
      </c>
      <c r="P14" s="71" t="s">
        <v>8</v>
      </c>
      <c r="Q14" s="151">
        <f>COUNTIFS('Mtg Attendance'!B86:G86,"y")</f>
        <v>0</v>
      </c>
      <c r="R14" s="71" t="s">
        <v>8</v>
      </c>
      <c r="S14" s="151">
        <f>COUNTIFS('Mtg Attendance'!B110:G110,"y")</f>
        <v>0</v>
      </c>
    </row>
    <row r="15" spans="1:27" ht="69" x14ac:dyDescent="0.25">
      <c r="A15" s="107" t="s">
        <v>41</v>
      </c>
      <c r="B15" s="85"/>
      <c r="C15" s="40" t="s">
        <v>154</v>
      </c>
      <c r="D15" s="12">
        <v>41883</v>
      </c>
      <c r="E15" s="12" t="s">
        <v>28</v>
      </c>
      <c r="F15" s="16">
        <v>43343</v>
      </c>
      <c r="G15" s="13"/>
      <c r="H15" s="26" t="s">
        <v>10</v>
      </c>
      <c r="I15" s="72" t="s">
        <v>114</v>
      </c>
      <c r="J15" s="158">
        <v>4</v>
      </c>
      <c r="K15" s="151">
        <f>COUNTIFS('Mtg Attendance'!B15:G15,"y")</f>
        <v>2</v>
      </c>
      <c r="L15" s="71" t="s">
        <v>8</v>
      </c>
      <c r="M15" s="151">
        <f>COUNTIFS('Mtg Attendance'!B39:G39,"y")</f>
        <v>0</v>
      </c>
      <c r="N15" s="71">
        <v>4</v>
      </c>
      <c r="O15" s="151">
        <f>COUNTIFS('Mtg Attendance'!B63:G63,"y")</f>
        <v>2</v>
      </c>
      <c r="P15" s="71">
        <v>4</v>
      </c>
      <c r="Q15" s="151">
        <f>COUNTIFS('Mtg Attendance'!B87:G87,"y")</f>
        <v>2</v>
      </c>
      <c r="R15" s="71" t="s">
        <v>8</v>
      </c>
      <c r="S15" s="151">
        <f>COUNTIFS('Mtg Attendance'!B111:G111,"y")</f>
        <v>0</v>
      </c>
    </row>
    <row r="16" spans="1:27" ht="21.75" x14ac:dyDescent="0.25">
      <c r="A16" s="108" t="s">
        <v>40</v>
      </c>
      <c r="B16" s="85"/>
      <c r="C16" s="40" t="s">
        <v>154</v>
      </c>
      <c r="D16" s="12">
        <v>42500</v>
      </c>
      <c r="E16" s="12" t="s">
        <v>28</v>
      </c>
      <c r="F16" s="16">
        <v>43960</v>
      </c>
      <c r="G16" s="13"/>
      <c r="H16" s="26" t="s">
        <v>10</v>
      </c>
      <c r="I16" s="73" t="s">
        <v>24</v>
      </c>
      <c r="J16" s="158">
        <v>4</v>
      </c>
      <c r="K16" s="151">
        <f>COUNTIFS('Mtg Attendance'!B16:G16,"y")</f>
        <v>2</v>
      </c>
      <c r="L16" s="71" t="s">
        <v>8</v>
      </c>
      <c r="M16" s="151">
        <f>COUNTIFS('Mtg Attendance'!B40:G40,"y")</f>
        <v>0</v>
      </c>
      <c r="N16" s="71" t="s">
        <v>8</v>
      </c>
      <c r="O16" s="151">
        <f>COUNTIFS('Mtg Attendance'!B64:G64,"y")</f>
        <v>0</v>
      </c>
      <c r="P16" s="71" t="s">
        <v>8</v>
      </c>
      <c r="Q16" s="151">
        <f>COUNTIFS('Mtg Attendance'!B88:G88,"y")</f>
        <v>0</v>
      </c>
      <c r="R16" s="71">
        <v>3</v>
      </c>
      <c r="S16" s="151">
        <f>COUNTIFS('Mtg Attendance'!B112:G112,"y")</f>
        <v>2</v>
      </c>
    </row>
    <row r="17" spans="1:19" ht="69" x14ac:dyDescent="0.25">
      <c r="A17" s="39" t="s">
        <v>32</v>
      </c>
      <c r="B17" s="85"/>
      <c r="C17" s="40" t="s">
        <v>154</v>
      </c>
      <c r="D17" s="12">
        <v>42500</v>
      </c>
      <c r="E17" s="12" t="s">
        <v>28</v>
      </c>
      <c r="F17" s="16">
        <v>43960</v>
      </c>
      <c r="G17" s="13"/>
      <c r="H17" s="172" t="s">
        <v>10</v>
      </c>
      <c r="I17" s="72" t="s">
        <v>115</v>
      </c>
      <c r="J17" s="158">
        <v>4</v>
      </c>
      <c r="K17" s="151">
        <f>COUNTIFS('Mtg Attendance'!B17:G17,"y")</f>
        <v>2</v>
      </c>
      <c r="L17" s="71" t="s">
        <v>8</v>
      </c>
      <c r="M17" s="151">
        <f>COUNTIFS('Mtg Attendance'!B41:G41,"y")</f>
        <v>0</v>
      </c>
      <c r="N17" s="71" t="s">
        <v>8</v>
      </c>
      <c r="O17" s="151">
        <f>COUNTIFS('Mtg Attendance'!B65:G65,"y")</f>
        <v>0</v>
      </c>
      <c r="P17" s="71">
        <v>4</v>
      </c>
      <c r="Q17" s="151">
        <f>COUNTIFS('Mtg Attendance'!B89:G89,"y")</f>
        <v>2</v>
      </c>
      <c r="R17" s="71">
        <v>3</v>
      </c>
      <c r="S17" s="151">
        <f>COUNTIFS('Mtg Attendance'!B113:G113,"y")</f>
        <v>2</v>
      </c>
    </row>
    <row r="18" spans="1:19" ht="34.5" x14ac:dyDescent="0.25">
      <c r="A18" s="39" t="s">
        <v>91</v>
      </c>
      <c r="B18" s="85"/>
      <c r="C18" s="40" t="s">
        <v>154</v>
      </c>
      <c r="D18" s="12">
        <v>42614</v>
      </c>
      <c r="E18" s="12" t="s">
        <v>28</v>
      </c>
      <c r="F18" s="16">
        <v>44074</v>
      </c>
      <c r="G18" s="13"/>
      <c r="H18" s="172" t="s">
        <v>10</v>
      </c>
      <c r="I18" s="72" t="s">
        <v>148</v>
      </c>
      <c r="J18" s="158">
        <v>4</v>
      </c>
      <c r="K18" s="151">
        <f>COUNTIFS('Mtg Attendance'!B18:G18,"y")</f>
        <v>2</v>
      </c>
      <c r="L18" s="71">
        <v>4</v>
      </c>
      <c r="M18" s="151">
        <f>COUNTIFS('Mtg Attendance'!B42:G42,"y")</f>
        <v>2</v>
      </c>
      <c r="N18" s="71" t="s">
        <v>8</v>
      </c>
      <c r="O18" s="151">
        <f>COUNTIFS('Mtg Attendance'!B69:G69,"y")</f>
        <v>0</v>
      </c>
      <c r="P18" s="71" t="s">
        <v>8</v>
      </c>
      <c r="Q18" s="151">
        <f>COUNTIFS('Mtg Attendance'!B93:G93,"y")</f>
        <v>0</v>
      </c>
      <c r="R18" s="71" t="s">
        <v>8</v>
      </c>
      <c r="S18" s="151">
        <f>COUNTIFS('Mtg Attendance'!B117:G117,"y")</f>
        <v>0</v>
      </c>
    </row>
    <row r="19" spans="1:19" ht="34.5" x14ac:dyDescent="0.25">
      <c r="A19" s="39" t="s">
        <v>92</v>
      </c>
      <c r="B19" s="85"/>
      <c r="C19" s="40" t="s">
        <v>154</v>
      </c>
      <c r="D19" s="12">
        <v>42614</v>
      </c>
      <c r="E19" s="12" t="s">
        <v>28</v>
      </c>
      <c r="F19" s="16">
        <v>44074</v>
      </c>
      <c r="G19" s="13"/>
      <c r="H19" s="172" t="s">
        <v>10</v>
      </c>
      <c r="I19" s="72" t="s">
        <v>149</v>
      </c>
      <c r="J19" s="158">
        <v>4</v>
      </c>
      <c r="K19" s="151">
        <f>COUNTIFS('Mtg Attendance'!B19:G19,"y")</f>
        <v>2</v>
      </c>
      <c r="L19" s="71">
        <v>4</v>
      </c>
      <c r="M19" s="151">
        <f>COUNTIFS('Mtg Attendance'!B43:G43,"y")</f>
        <v>2</v>
      </c>
      <c r="N19" s="71">
        <v>4</v>
      </c>
      <c r="O19" s="151">
        <f>COUNTIFS('Mtg Attendance'!B67:G67,"y")</f>
        <v>2</v>
      </c>
      <c r="P19" s="71" t="s">
        <v>8</v>
      </c>
      <c r="Q19" s="151">
        <f>COUNTIFS('Mtg Attendance'!B95:G95,"y")</f>
        <v>0</v>
      </c>
      <c r="R19" s="71" t="s">
        <v>8</v>
      </c>
      <c r="S19" s="151">
        <f>COUNTIFS('Mtg Attendance'!B119:G119,"y")</f>
        <v>0</v>
      </c>
    </row>
    <row r="20" spans="1:19" ht="34.5" x14ac:dyDescent="0.25">
      <c r="A20" s="39" t="s">
        <v>170</v>
      </c>
      <c r="B20" s="85"/>
      <c r="C20" s="40" t="s">
        <v>154</v>
      </c>
      <c r="D20" s="12">
        <v>43081</v>
      </c>
      <c r="E20" s="12" t="s">
        <v>28</v>
      </c>
      <c r="F20" s="16">
        <v>44541</v>
      </c>
      <c r="G20" s="13"/>
      <c r="H20" s="172" t="s">
        <v>10</v>
      </c>
      <c r="I20" s="72" t="s">
        <v>23</v>
      </c>
      <c r="J20" s="158">
        <v>4</v>
      </c>
      <c r="K20" s="151">
        <f>COUNTIFS('Mtg Attendance'!B20:G20,"y")</f>
        <v>0</v>
      </c>
      <c r="L20" s="71" t="s">
        <v>8</v>
      </c>
      <c r="M20" s="151">
        <f>COUNTIFS('Mtg Attendance'!B44:G44,"y")</f>
        <v>0</v>
      </c>
      <c r="N20" s="71" t="s">
        <v>8</v>
      </c>
      <c r="O20" s="151">
        <v>0</v>
      </c>
      <c r="P20" s="71">
        <v>4</v>
      </c>
      <c r="Q20" s="151">
        <f>COUNTIFS('Mtg Attendance'!B96:G96,"y")</f>
        <v>0</v>
      </c>
      <c r="R20" s="71" t="s">
        <v>8</v>
      </c>
      <c r="S20" s="151">
        <f>COUNTIFS('Mtg Attendance'!B120:G120,"y")</f>
        <v>0</v>
      </c>
    </row>
    <row r="21" spans="1:19" ht="33" customHeight="1" x14ac:dyDescent="0.25">
      <c r="A21" s="39" t="s">
        <v>179</v>
      </c>
      <c r="B21" s="85"/>
      <c r="C21" s="40" t="s">
        <v>154</v>
      </c>
      <c r="D21" s="12">
        <v>43213</v>
      </c>
      <c r="E21" s="12" t="s">
        <v>28</v>
      </c>
      <c r="F21" s="16">
        <v>44673</v>
      </c>
      <c r="G21" s="13"/>
      <c r="H21" s="26" t="s">
        <v>10</v>
      </c>
      <c r="I21" s="72"/>
      <c r="J21" s="158">
        <v>4</v>
      </c>
      <c r="K21" s="151">
        <f>COUNTIFS('Mtg Attendance'!B21:G21,"y")</f>
        <v>0</v>
      </c>
      <c r="L21" s="71"/>
      <c r="M21" s="151">
        <f>COUNTIFS('Mtg Attendance'!B45:G45,"y")</f>
        <v>0</v>
      </c>
      <c r="N21" s="71"/>
      <c r="O21" s="151">
        <f>COUNTIFS('Mtg Attendance'!B73:G73,"y")</f>
        <v>0</v>
      </c>
      <c r="P21" s="71"/>
      <c r="Q21" s="151">
        <f>COUNTIFS('Mtg Attendance'!B97:G97,"y")</f>
        <v>0</v>
      </c>
      <c r="R21" s="71"/>
      <c r="S21" s="151">
        <f>COUNTIFS('Mtg Attendance'!B121:G121,"y")</f>
        <v>0</v>
      </c>
    </row>
    <row r="22" spans="1:19" ht="33" customHeight="1" x14ac:dyDescent="0.25">
      <c r="A22" s="39" t="s">
        <v>185</v>
      </c>
      <c r="B22" s="85"/>
      <c r="C22" s="40" t="s">
        <v>154</v>
      </c>
      <c r="D22" s="12">
        <v>43271</v>
      </c>
      <c r="E22" s="12" t="s">
        <v>28</v>
      </c>
      <c r="F22" s="16">
        <v>44731</v>
      </c>
      <c r="G22" s="13"/>
      <c r="H22" s="26" t="s">
        <v>10</v>
      </c>
      <c r="I22" s="72"/>
      <c r="J22" s="158">
        <v>4</v>
      </c>
      <c r="K22" s="151">
        <f>COUNTIFS('Mtg Attendance'!B23:G23,"y")</f>
        <v>0</v>
      </c>
      <c r="L22" s="71"/>
      <c r="M22" s="151">
        <f>COUNTIFS('Mtg Attendance'!B47:G47,"y")</f>
        <v>0</v>
      </c>
      <c r="N22" s="71"/>
      <c r="O22" s="151">
        <f>COUNTIFS('Mtg Attendance'!B74:G74,"y")</f>
        <v>0</v>
      </c>
      <c r="P22" s="71"/>
      <c r="Q22" s="151">
        <f>COUNTIFS('Mtg Attendance'!B98:G98,"y")</f>
        <v>0</v>
      </c>
      <c r="R22" s="71"/>
      <c r="S22" s="151">
        <f>COUNTIFS('Mtg Attendance'!B122:G122,"y")</f>
        <v>0</v>
      </c>
    </row>
    <row r="23" spans="1:19" s="10" customFormat="1" ht="19.5" customHeight="1" x14ac:dyDescent="0.25">
      <c r="A23" s="50" t="s">
        <v>169</v>
      </c>
      <c r="B23" s="51"/>
      <c r="C23" s="51"/>
      <c r="D23" s="43"/>
      <c r="E23" s="43"/>
      <c r="F23" s="43"/>
      <c r="G23" s="44"/>
      <c r="H23" s="45"/>
      <c r="I23" s="66"/>
      <c r="J23" s="46"/>
      <c r="K23" s="68"/>
      <c r="L23" s="66"/>
      <c r="M23" s="66"/>
      <c r="N23" s="68"/>
      <c r="O23" s="92"/>
      <c r="P23" s="68"/>
      <c r="Q23" s="68"/>
      <c r="R23" s="68"/>
      <c r="S23" s="68"/>
    </row>
    <row r="24" spans="1:19" ht="34.5" x14ac:dyDescent="0.35">
      <c r="A24" s="49" t="s">
        <v>34</v>
      </c>
      <c r="B24" s="85"/>
      <c r="C24" s="52" t="s">
        <v>8</v>
      </c>
      <c r="D24" s="81" t="s">
        <v>8</v>
      </c>
      <c r="E24" s="81" t="s">
        <v>8</v>
      </c>
      <c r="F24" s="83" t="s">
        <v>8</v>
      </c>
      <c r="G24" s="17"/>
      <c r="H24" s="24"/>
      <c r="I24" s="72" t="s">
        <v>22</v>
      </c>
      <c r="J24" s="70" t="s">
        <v>145</v>
      </c>
      <c r="K24" s="69">
        <v>0</v>
      </c>
      <c r="L24" s="69">
        <v>4</v>
      </c>
      <c r="M24" s="69">
        <v>1</v>
      </c>
      <c r="N24" s="69">
        <v>4</v>
      </c>
      <c r="O24" s="91">
        <v>1</v>
      </c>
      <c r="P24" s="69" t="s">
        <v>8</v>
      </c>
      <c r="Q24" s="69" t="s">
        <v>8</v>
      </c>
      <c r="R24" s="71" t="s">
        <v>8</v>
      </c>
      <c r="S24" s="98" t="s">
        <v>8</v>
      </c>
    </row>
    <row r="25" spans="1:19" s="10" customFormat="1" ht="34.5" x14ac:dyDescent="0.25">
      <c r="A25" s="53" t="s">
        <v>110</v>
      </c>
      <c r="B25" s="85"/>
      <c r="C25" s="54" t="s">
        <v>8</v>
      </c>
      <c r="D25" s="28" t="s">
        <v>8</v>
      </c>
      <c r="E25" s="28" t="s">
        <v>8</v>
      </c>
      <c r="F25" s="28" t="s">
        <v>8</v>
      </c>
      <c r="G25" s="29"/>
      <c r="H25" s="30"/>
      <c r="I25" s="72" t="s">
        <v>23</v>
      </c>
      <c r="J25" s="74" t="s">
        <v>8</v>
      </c>
      <c r="K25" s="75" t="s">
        <v>8</v>
      </c>
      <c r="L25" s="75" t="s">
        <v>8</v>
      </c>
      <c r="M25" s="75" t="s">
        <v>8</v>
      </c>
      <c r="N25" s="71" t="s">
        <v>8</v>
      </c>
      <c r="O25" s="93" t="s">
        <v>8</v>
      </c>
      <c r="P25" s="71">
        <v>4</v>
      </c>
      <c r="Q25" s="76">
        <v>1</v>
      </c>
      <c r="R25" s="73">
        <v>3</v>
      </c>
      <c r="S25" s="99">
        <v>1</v>
      </c>
    </row>
    <row r="26" spans="1:19" ht="34.5" x14ac:dyDescent="0.35">
      <c r="A26" s="49" t="s">
        <v>13</v>
      </c>
      <c r="B26" s="85"/>
      <c r="C26" s="52" t="s">
        <v>8</v>
      </c>
      <c r="D26" s="18" t="s">
        <v>8</v>
      </c>
      <c r="E26" s="18" t="s">
        <v>8</v>
      </c>
      <c r="F26" s="83" t="s">
        <v>8</v>
      </c>
      <c r="G26" s="17"/>
      <c r="H26" s="24"/>
      <c r="I26" s="72" t="s">
        <v>23</v>
      </c>
      <c r="J26" s="70" t="s">
        <v>8</v>
      </c>
      <c r="K26" s="69" t="s">
        <v>8</v>
      </c>
      <c r="L26" s="69" t="s">
        <v>8</v>
      </c>
      <c r="M26" s="69" t="s">
        <v>8</v>
      </c>
      <c r="N26" s="69" t="s">
        <v>8</v>
      </c>
      <c r="O26" s="91" t="s">
        <v>8</v>
      </c>
      <c r="P26" s="69">
        <v>4</v>
      </c>
      <c r="Q26" s="69">
        <v>1</v>
      </c>
      <c r="R26" s="71" t="s">
        <v>8</v>
      </c>
      <c r="S26" s="98" t="s">
        <v>8</v>
      </c>
    </row>
    <row r="27" spans="1:19" ht="26.25" customHeight="1" x14ac:dyDescent="0.35">
      <c r="A27" s="49" t="s">
        <v>35</v>
      </c>
      <c r="B27" s="85"/>
      <c r="C27" s="52" t="s">
        <v>8</v>
      </c>
      <c r="D27" s="81" t="s">
        <v>8</v>
      </c>
      <c r="E27" s="81" t="s">
        <v>8</v>
      </c>
      <c r="F27" s="83" t="s">
        <v>8</v>
      </c>
      <c r="G27" s="17"/>
      <c r="H27" s="24"/>
      <c r="I27" s="72" t="s">
        <v>24</v>
      </c>
      <c r="J27" s="70" t="s">
        <v>8</v>
      </c>
      <c r="K27" s="69" t="s">
        <v>8</v>
      </c>
      <c r="L27" s="69" t="s">
        <v>8</v>
      </c>
      <c r="M27" s="69" t="s">
        <v>8</v>
      </c>
      <c r="N27" s="69" t="s">
        <v>8</v>
      </c>
      <c r="O27" s="91" t="s">
        <v>8</v>
      </c>
      <c r="P27" s="69" t="s">
        <v>8</v>
      </c>
      <c r="Q27" s="69" t="s">
        <v>8</v>
      </c>
      <c r="R27" s="69">
        <v>3</v>
      </c>
      <c r="S27" s="97">
        <v>1</v>
      </c>
    </row>
    <row r="28" spans="1:19" ht="34.5" x14ac:dyDescent="0.35">
      <c r="A28" s="49" t="s">
        <v>171</v>
      </c>
      <c r="B28" s="85"/>
      <c r="C28" s="52" t="s">
        <v>8</v>
      </c>
      <c r="D28" s="81" t="s">
        <v>8</v>
      </c>
      <c r="E28" s="81" t="s">
        <v>8</v>
      </c>
      <c r="F28" s="83" t="s">
        <v>8</v>
      </c>
      <c r="G28" s="17"/>
      <c r="H28" s="24"/>
      <c r="I28" s="72" t="s">
        <v>23</v>
      </c>
      <c r="J28" s="70" t="s">
        <v>8</v>
      </c>
      <c r="K28" s="69" t="s">
        <v>8</v>
      </c>
      <c r="L28" s="69" t="s">
        <v>8</v>
      </c>
      <c r="M28" s="69" t="s">
        <v>8</v>
      </c>
      <c r="N28" s="69" t="s">
        <v>8</v>
      </c>
      <c r="O28" s="91" t="s">
        <v>8</v>
      </c>
      <c r="P28" s="69">
        <v>4</v>
      </c>
      <c r="Q28" s="69"/>
      <c r="R28" s="69" t="s">
        <v>8</v>
      </c>
      <c r="S28" s="97" t="s">
        <v>8</v>
      </c>
    </row>
    <row r="29" spans="1:19" ht="34.5" x14ac:dyDescent="0.35">
      <c r="A29" s="39" t="s">
        <v>125</v>
      </c>
      <c r="B29" s="231"/>
      <c r="C29" s="230" t="s">
        <v>8</v>
      </c>
      <c r="D29" s="83" t="s">
        <v>8</v>
      </c>
      <c r="E29" s="83" t="s">
        <v>8</v>
      </c>
      <c r="F29" s="83" t="s">
        <v>189</v>
      </c>
      <c r="G29" s="232"/>
      <c r="H29" s="41"/>
      <c r="I29" s="233" t="s">
        <v>23</v>
      </c>
      <c r="J29" s="70" t="s">
        <v>8</v>
      </c>
      <c r="K29" s="76" t="s">
        <v>8</v>
      </c>
      <c r="L29" s="76" t="s">
        <v>8</v>
      </c>
      <c r="M29" s="76" t="s">
        <v>8</v>
      </c>
      <c r="N29" s="76" t="s">
        <v>8</v>
      </c>
      <c r="O29" s="94" t="s">
        <v>8</v>
      </c>
      <c r="P29" s="76">
        <v>4</v>
      </c>
      <c r="Q29" s="76">
        <v>1</v>
      </c>
      <c r="R29" s="73">
        <v>3</v>
      </c>
      <c r="S29" s="99">
        <v>1</v>
      </c>
    </row>
    <row r="30" spans="1:19" ht="20.100000000000001" customHeight="1" x14ac:dyDescent="0.35">
      <c r="A30" s="55" t="s">
        <v>109</v>
      </c>
      <c r="B30" s="80"/>
      <c r="C30" s="56"/>
      <c r="D30" s="57"/>
      <c r="E30" s="57"/>
      <c r="F30" s="58"/>
      <c r="G30" s="42"/>
      <c r="H30" s="59"/>
      <c r="I30" s="77"/>
      <c r="J30" s="78"/>
      <c r="K30" s="77"/>
      <c r="L30" s="77"/>
      <c r="M30" s="77"/>
      <c r="N30" s="77"/>
      <c r="O30" s="95"/>
      <c r="P30" s="77"/>
      <c r="Q30" s="77"/>
      <c r="R30" s="77"/>
      <c r="S30" s="100"/>
    </row>
    <row r="31" spans="1:19" ht="41.25" customHeight="1" thickBot="1" x14ac:dyDescent="0.4">
      <c r="A31" s="226" t="s">
        <v>184</v>
      </c>
      <c r="B31" s="173"/>
      <c r="C31" s="20" t="s">
        <v>8</v>
      </c>
      <c r="D31" s="21" t="s">
        <v>8</v>
      </c>
      <c r="E31" s="21" t="s">
        <v>8</v>
      </c>
      <c r="F31" s="84" t="s">
        <v>8</v>
      </c>
      <c r="G31" s="19"/>
      <c r="H31" s="25" t="s">
        <v>10</v>
      </c>
      <c r="I31" s="79"/>
      <c r="J31" s="225" t="s">
        <v>145</v>
      </c>
      <c r="K31" s="79">
        <v>2</v>
      </c>
      <c r="L31" s="79">
        <v>4</v>
      </c>
      <c r="M31" s="79">
        <f>COUNTIFS('Mtg Attendance'!B48:G48,"y")</f>
        <v>0</v>
      </c>
      <c r="N31" s="79">
        <v>4</v>
      </c>
      <c r="O31" s="79">
        <f>COUNTIFS('Mtg Attendance'!B72:G72,"y")</f>
        <v>0</v>
      </c>
      <c r="P31" s="79">
        <v>4</v>
      </c>
      <c r="Q31" s="79">
        <f>COUNTIFS('Mtg Attendance'!B96:G96,"y")</f>
        <v>0</v>
      </c>
      <c r="R31" s="79" t="s">
        <v>8</v>
      </c>
      <c r="S31" s="79">
        <f>COUNTIFS('Mtg Attendance'!B120:G120,"y")</f>
        <v>0</v>
      </c>
    </row>
    <row r="32" spans="1:19" ht="20.100000000000001" customHeight="1" thickTop="1" x14ac:dyDescent="0.25"/>
    <row r="33" spans="1:19" ht="20.100000000000001" customHeight="1" x14ac:dyDescent="0.35">
      <c r="A33" s="22"/>
      <c r="B33" s="8"/>
      <c r="C33" s="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9"/>
      <c r="P33" s="2"/>
      <c r="Q33" s="9"/>
      <c r="R33" s="2"/>
      <c r="S33" s="9"/>
    </row>
    <row r="34" spans="1:19" ht="20.100000000000001" customHeight="1" x14ac:dyDescent="0.35">
      <c r="A34" s="23"/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/>
      <c r="P34" s="2"/>
      <c r="Q34" s="9"/>
      <c r="R34" s="2"/>
      <c r="S34" s="9"/>
    </row>
    <row r="35" spans="1:19" ht="20.100000000000001" customHeight="1" x14ac:dyDescent="0.3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"/>
      <c r="R35" s="2"/>
    </row>
    <row r="36" spans="1:19" ht="20.100000000000001" customHeight="1" x14ac:dyDescent="0.25"/>
    <row r="37" spans="1:19" ht="20.100000000000001" customHeight="1" x14ac:dyDescent="0.25"/>
  </sheetData>
  <mergeCells count="1">
    <mergeCell ref="A3:S3"/>
  </mergeCells>
  <conditionalFormatting sqref="F12">
    <cfRule type="cellIs" dxfId="65" priority="61" operator="between">
      <formula>NOW()+731</formula>
      <formula>NOW()+1465</formula>
    </cfRule>
    <cfRule type="cellIs" dxfId="64" priority="62" operator="between">
      <formula>NOW()=366</formula>
      <formula>NOW()+730</formula>
    </cfRule>
    <cfRule type="cellIs" dxfId="63" priority="63" operator="lessThan">
      <formula>NOW()+365</formula>
    </cfRule>
    <cfRule type="cellIs" dxfId="62" priority="64" operator="lessThan">
      <formula>NOW()</formula>
    </cfRule>
  </conditionalFormatting>
  <conditionalFormatting sqref="F13">
    <cfRule type="cellIs" dxfId="61" priority="57" operator="between">
      <formula>NOW()+731</formula>
      <formula>NOW()+1465</formula>
    </cfRule>
    <cfRule type="cellIs" dxfId="60" priority="58" operator="between">
      <formula>NOW()+366</formula>
      <formula>NOW()+730</formula>
    </cfRule>
    <cfRule type="cellIs" dxfId="59" priority="59" operator="lessThan">
      <formula>NOW()+365</formula>
    </cfRule>
    <cfRule type="cellIs" dxfId="58" priority="60" operator="lessThan">
      <formula>NOW()</formula>
    </cfRule>
  </conditionalFormatting>
  <conditionalFormatting sqref="F14">
    <cfRule type="cellIs" dxfId="57" priority="9" operator="between">
      <formula>NOW()+731</formula>
      <formula>NOW()+1465</formula>
    </cfRule>
    <cfRule type="cellIs" dxfId="56" priority="53" operator="between">
      <formula>NOW()+366</formula>
      <formula>NOW()+730</formula>
    </cfRule>
    <cfRule type="cellIs" dxfId="55" priority="55" operator="between">
      <formula>NOW()</formula>
      <formula>NOW()+365</formula>
    </cfRule>
    <cfRule type="cellIs" dxfId="54" priority="56" operator="lessThan">
      <formula>NOW()</formula>
    </cfRule>
  </conditionalFormatting>
  <conditionalFormatting sqref="F15">
    <cfRule type="cellIs" dxfId="53" priority="49" operator="between">
      <formula>NOW()+731</formula>
      <formula>NOW()+1465</formula>
    </cfRule>
    <cfRule type="cellIs" dxfId="52" priority="50" operator="between">
      <formula>NOW()+366</formula>
      <formula>NOW()+730</formula>
    </cfRule>
    <cfRule type="cellIs" dxfId="51" priority="51" operator="lessThan">
      <formula>NOW()+365</formula>
    </cfRule>
    <cfRule type="cellIs" dxfId="50" priority="52" operator="lessThan">
      <formula>NOW()</formula>
    </cfRule>
  </conditionalFormatting>
  <conditionalFormatting sqref="F16">
    <cfRule type="cellIs" dxfId="49" priority="45" operator="between">
      <formula>NOW()+731</formula>
      <formula>NOW()+1465</formula>
    </cfRule>
    <cfRule type="cellIs" dxfId="48" priority="46" operator="between">
      <formula>NOW()+366</formula>
      <formula>NOW()+730</formula>
    </cfRule>
    <cfRule type="cellIs" dxfId="47" priority="47" operator="lessThan">
      <formula>NOW()+365</formula>
    </cfRule>
    <cfRule type="cellIs" dxfId="46" priority="48" operator="lessThan">
      <formula>NOW()</formula>
    </cfRule>
  </conditionalFormatting>
  <conditionalFormatting sqref="F18">
    <cfRule type="cellIs" dxfId="45" priority="25" operator="between">
      <formula>NOW()+731</formula>
      <formula>NOW()+1465</formula>
    </cfRule>
    <cfRule type="cellIs" dxfId="44" priority="26" operator="between">
      <formula>NOW()+366</formula>
      <formula>NOW()+730</formula>
    </cfRule>
    <cfRule type="cellIs" dxfId="43" priority="27" operator="lessThan">
      <formula>NOW()+365</formula>
    </cfRule>
    <cfRule type="cellIs" dxfId="42" priority="28" operator="lessThan">
      <formula>NOW()</formula>
    </cfRule>
  </conditionalFormatting>
  <conditionalFormatting sqref="F17">
    <cfRule type="cellIs" dxfId="41" priority="41" operator="between">
      <formula>NOW()+731</formula>
      <formula>NOW()+1465</formula>
    </cfRule>
    <cfRule type="cellIs" dxfId="40" priority="42" operator="between">
      <formula>NOW()+366</formula>
      <formula>NOW()+730</formula>
    </cfRule>
    <cfRule type="cellIs" dxfId="39" priority="43" operator="lessThan">
      <formula>NOW()+365</formula>
    </cfRule>
    <cfRule type="cellIs" dxfId="38" priority="44" operator="lessThan">
      <formula>NOW()</formula>
    </cfRule>
  </conditionalFormatting>
  <conditionalFormatting sqref="F19">
    <cfRule type="cellIs" dxfId="37" priority="21" operator="between">
      <formula>NOW()+731</formula>
      <formula>NOW()+1465</formula>
    </cfRule>
    <cfRule type="cellIs" dxfId="36" priority="22" operator="between">
      <formula>NOW()+366</formula>
      <formula>NOW()+730</formula>
    </cfRule>
    <cfRule type="cellIs" dxfId="35" priority="23" operator="lessThan">
      <formula>NOW()+365</formula>
    </cfRule>
    <cfRule type="cellIs" dxfId="34" priority="24" operator="lessThan">
      <formula>NOW()</formula>
    </cfRule>
  </conditionalFormatting>
  <conditionalFormatting sqref="F20">
    <cfRule type="cellIs" dxfId="33" priority="17" operator="between">
      <formula>NOW()+731</formula>
      <formula>NOW()+1465</formula>
    </cfRule>
    <cfRule type="cellIs" dxfId="32" priority="18" operator="between">
      <formula>NOW()+366</formula>
      <formula>NOW()+730</formula>
    </cfRule>
    <cfRule type="cellIs" dxfId="31" priority="19" operator="lessThan">
      <formula>NOW()+365</formula>
    </cfRule>
    <cfRule type="cellIs" dxfId="30" priority="20" operator="lessThan">
      <formula>NOW()</formula>
    </cfRule>
  </conditionalFormatting>
  <conditionalFormatting sqref="F21">
    <cfRule type="cellIs" dxfId="29" priority="13" operator="between">
      <formula>NOW()+731</formula>
      <formula>NOW()+1465</formula>
    </cfRule>
    <cfRule type="cellIs" dxfId="28" priority="14" operator="between">
      <formula>NOW()+366</formula>
      <formula>NOW()+730</formula>
    </cfRule>
    <cfRule type="cellIs" dxfId="27" priority="15" operator="lessThan">
      <formula>NOW()+365</formula>
    </cfRule>
    <cfRule type="cellIs" dxfId="26" priority="16" operator="lessThan">
      <formula>NOW()</formula>
    </cfRule>
  </conditionalFormatting>
  <conditionalFormatting sqref="F22">
    <cfRule type="cellIs" dxfId="25" priority="2" operator="between">
      <formula>NOW()+731</formula>
      <formula>NOW()+1465</formula>
    </cfRule>
    <cfRule type="cellIs" dxfId="24" priority="3" operator="between">
      <formula>NOW()+366</formula>
      <formula>NOW()+730</formula>
    </cfRule>
    <cfRule type="cellIs" dxfId="23" priority="4" operator="lessThan">
      <formula>NOW()+365</formula>
    </cfRule>
    <cfRule type="cellIs" dxfId="22" priority="5" operator="lessThan">
      <formula>NOW()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0" id="{3C6B55F1-FBAB-4E7D-AEEF-B7C9229AAF14}">
            <xm:f>COUNTA('Pec Int'!$C$5)</xm:f>
            <x14:dxf>
              <fill>
                <patternFill>
                  <bgColor theme="3" tint="0.3999450666829432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126" id="{B97F9D59-C784-44B4-BBE7-D0CED4441A54}">
            <xm:f>COUNTA('Pec Int'!$C$23)</xm:f>
            <x14:dxf>
              <fill>
                <patternFill>
                  <bgColor theme="3" tint="0.39994506668294322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125" id="{16C16A3E-99DA-4AE8-B304-3DC054AE00A8}">
            <xm:f>COUNTA('Pec Int'!$C$29)</xm:f>
            <x14:dxf>
              <fill>
                <patternFill>
                  <bgColor theme="3" tint="0.39994506668294322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123" id="{6B49DC85-3DB5-43AD-927D-AC2A791D29D9}">
            <xm:f>COUNTA('Pec Int'!$C$31)</xm:f>
            <x14:dxf>
              <fill>
                <patternFill>
                  <bgColor theme="3" tint="0.39994506668294322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122" id="{0E5B62B7-483C-41CC-AA2B-42C5C0F76523}">
            <xm:f>COUNTA('Pec Int'!$C$39)</xm:f>
            <x14:dxf>
              <fill>
                <patternFill>
                  <bgColor theme="3" tint="0.39994506668294322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121" id="{E8EBCEFE-D3BF-4011-9FA1-925401EA2482}">
            <xm:f>COUNTA('Pec Int'!$C$42)</xm:f>
            <x14:dxf>
              <fill>
                <patternFill>
                  <bgColor theme="3" tint="0.39994506668294322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120" id="{16618A8B-DE86-4041-8A1A-BFECD96A8503}">
            <xm:f>COUNTA('Pec Int'!$C$48)</xm:f>
            <x14:dxf>
              <fill>
                <patternFill>
                  <bgColor theme="3" tint="0.39994506668294322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118" id="{28188EE7-BC8D-44F8-9510-3BBA158AC8D0}">
            <xm:f>COUNTA('Pec Int'!$C$76)</xm:f>
            <x14:dxf>
              <fill>
                <patternFill>
                  <bgColor theme="3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17" id="{3E132520-36AB-4022-8816-8B7AFA810DF4}">
            <xm:f>COUNTA('Pec Int'!$C$81)</xm:f>
            <x14:dxf>
              <fill>
                <patternFill>
                  <bgColor theme="3" tint="0.39994506668294322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112" id="{D58D0A12-02A1-4020-8883-D2349227C53F}">
            <xm:f>COUNTA('Pec Int'!$C$68)</xm:f>
            <x14:dxf>
              <fill>
                <patternFill>
                  <bgColor theme="3" tint="0.39994506668294322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69" id="{F3C3EF1F-26E6-44A5-A46A-EF774BAD52B0}">
            <xm:f>COUNTA('Pec Int'!$C$52)</xm:f>
            <x14:dxf>
              <fill>
                <patternFill>
                  <bgColor theme="3" tint="0.39994506668294322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35" id="{7045174F-72DF-48C7-A2D7-A3DB6AB78FA0}">
            <xm:f>COUNTA('Pec Int'!$C$57)</xm:f>
            <x14:dxf>
              <fill>
                <patternFill>
                  <bgColor theme="3" tint="0.39994506668294322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34" id="{04B8CA76-472F-4C0D-90B4-BFECF14F95E4}">
            <xm:f>COUNTA('Pec Int'!$C$59)</xm:f>
            <x14:dxf>
              <fill>
                <patternFill>
                  <bgColor theme="3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1" id="{9B0402B5-644D-4F4E-8765-50AFA2F9F633}">
            <xm:f>COUNTA('Pec Int'!$C$11)</xm:f>
            <x14:dxf>
              <fill>
                <patternFill>
                  <bgColor theme="3" tint="0.39994506668294322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10" id="{06CC41E0-9424-442D-BD5D-FD4A3EDE51DD}">
            <xm:f>COUNTA('Pec Int'!$C$14)</xm:f>
            <x14:dxf>
              <fill>
                <patternFill>
                  <bgColor theme="3" tint="0.39994506668294322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131" id="{DEDA3D3E-0D39-4177-972D-E13FF411DF05}">
            <xm:f>COUNTA('Pec Int'!$C$55)</xm:f>
            <x14:dxf>
              <fill>
                <patternFill>
                  <bgColor theme="3" tint="0.39994506668294322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expression" priority="132" id="{2A9AA8F4-4579-455F-ABF0-19B7DC6564EE}">
            <xm:f>COUNTA('Pec Int'!#REF!)</xm:f>
            <x14:dxf>
              <fill>
                <patternFill>
                  <bgColor theme="3" tint="0.39994506668294322"/>
                </patternFill>
              </fill>
            </x14:dxf>
          </x14:cfRule>
          <xm:sqref>B27:B28</xm:sqref>
        </x14:conditionalFormatting>
        <x14:conditionalFormatting xmlns:xm="http://schemas.microsoft.com/office/excel/2006/main">
          <x14:cfRule type="expression" priority="133" id="{7033BA12-AE37-4899-81A9-16DE123A19A3}">
            <xm:f>COUNTA('Pec Int'!#REF!)</xm:f>
            <x14:dxf>
              <fill>
                <patternFill>
                  <bgColor theme="3" tint="0.39994506668294322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35" id="{683D5F85-7ECF-4B3C-8CFF-CAC35886CECD}">
            <xm:f>COUNTA('Pec Int'!#REF!)</xm:f>
            <x14:dxf>
              <fill>
                <patternFill>
                  <bgColor theme="3" tint="0.39994506668294322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136" id="{E0CF8162-D5CC-4AF0-93CA-43A1CC58E0CC}">
            <xm:f>COUNTA('Pec Int'!#REF!)</xm:f>
            <x14:dxf>
              <fill>
                <patternFill>
                  <bgColor theme="3" tint="0.39994506668294322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6" id="{127A59E1-DC5F-445C-B71B-170253D07B8D}">
            <xm:f>COUNTA('Pec Int'!$C$59)</xm:f>
            <x14:dxf>
              <fill>
                <patternFill>
                  <bgColor theme="3" tint="0.39994506668294322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expression" priority="1" id="{34752AB9-CEE7-47EF-9795-1C4266F66503}">
            <xm:f>COUNTA('Pec Int'!$C$59)</xm:f>
            <x14:dxf>
              <fill>
                <patternFill>
                  <bgColor theme="3" tint="0.39994506668294322"/>
                </patternFill>
              </fill>
            </x14:dxf>
          </x14:cfRule>
          <xm:sqref>B22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zoomScale="75" zoomScaleNormal="75" workbookViewId="0">
      <selection activeCell="A123" sqref="A123"/>
    </sheetView>
  </sheetViews>
  <sheetFormatPr defaultColWidth="8.85546875" defaultRowHeight="15" x14ac:dyDescent="0.25"/>
  <cols>
    <col min="1" max="1" width="80.140625" customWidth="1"/>
    <col min="2" max="2" width="25.5703125" customWidth="1"/>
    <col min="3" max="5" width="25.42578125" customWidth="1"/>
    <col min="6" max="6" width="26.28515625" customWidth="1"/>
    <col min="7" max="7" width="24.42578125" customWidth="1"/>
  </cols>
  <sheetData>
    <row r="1" spans="1:9" ht="46.5" customHeight="1" x14ac:dyDescent="0.65">
      <c r="A1" s="1"/>
      <c r="B1" s="1"/>
      <c r="C1" s="109"/>
      <c r="D1" s="109"/>
      <c r="E1" s="109"/>
      <c r="F1" s="1"/>
      <c r="G1" s="1"/>
    </row>
    <row r="2" spans="1:9" ht="48.75" customHeight="1" thickBot="1" x14ac:dyDescent="0.4">
      <c r="A2" s="3"/>
      <c r="B2" s="4" t="s">
        <v>0</v>
      </c>
      <c r="C2" s="3"/>
      <c r="D2" s="3"/>
      <c r="E2" s="3"/>
      <c r="F2" s="295" t="s">
        <v>1</v>
      </c>
      <c r="G2" s="295"/>
      <c r="H2" s="5"/>
      <c r="I2" s="5"/>
    </row>
    <row r="3" spans="1:9" ht="33" customHeight="1" thickTop="1" x14ac:dyDescent="0.25">
      <c r="A3" s="296" t="s">
        <v>119</v>
      </c>
      <c r="B3" s="297"/>
      <c r="C3" s="297"/>
      <c r="D3" s="297"/>
      <c r="E3" s="297"/>
      <c r="F3" s="297"/>
      <c r="G3" s="298"/>
    </row>
    <row r="4" spans="1:9" ht="54" customHeight="1" x14ac:dyDescent="0.25">
      <c r="A4" s="110" t="s">
        <v>2</v>
      </c>
      <c r="B4" s="111" t="s">
        <v>131</v>
      </c>
      <c r="C4" s="111" t="s">
        <v>132</v>
      </c>
      <c r="D4" s="111" t="s">
        <v>134</v>
      </c>
      <c r="E4" s="112" t="s">
        <v>133</v>
      </c>
      <c r="F4" s="111"/>
      <c r="G4" s="112"/>
    </row>
    <row r="5" spans="1:9" ht="17.25" x14ac:dyDescent="0.35">
      <c r="A5" s="299" t="s">
        <v>6</v>
      </c>
      <c r="B5" s="300"/>
      <c r="C5" s="300"/>
      <c r="D5" s="300"/>
      <c r="E5" s="300"/>
      <c r="F5" s="300"/>
      <c r="G5" s="301"/>
    </row>
    <row r="6" spans="1:9" ht="17.25" x14ac:dyDescent="0.35">
      <c r="A6" s="159" t="str">
        <f>'Board Register'!$A$6</f>
        <v>Ian Cooke - Chair of Members</v>
      </c>
      <c r="B6" s="160" t="s">
        <v>150</v>
      </c>
      <c r="C6" s="160" t="s">
        <v>8</v>
      </c>
      <c r="D6" s="161"/>
      <c r="E6" s="161"/>
      <c r="F6" s="160"/>
      <c r="G6" s="162"/>
    </row>
    <row r="7" spans="1:9" ht="17.25" x14ac:dyDescent="0.35">
      <c r="A7" s="159" t="str">
        <f>'Board Register'!$A$7</f>
        <v xml:space="preserve">Paula Lender-Swain </v>
      </c>
      <c r="B7" s="161" t="s">
        <v>8</v>
      </c>
      <c r="C7" s="160" t="s">
        <v>8</v>
      </c>
      <c r="D7" s="216"/>
      <c r="E7" s="217"/>
      <c r="F7" s="217"/>
      <c r="G7" s="218"/>
    </row>
    <row r="8" spans="1:9" ht="17.25" x14ac:dyDescent="0.35">
      <c r="A8" s="159" t="str">
        <f>'Board Register'!$A$8</f>
        <v>Dr Fiona Hammans</v>
      </c>
      <c r="B8" s="161" t="s">
        <v>150</v>
      </c>
      <c r="C8" s="160" t="s">
        <v>8</v>
      </c>
      <c r="D8" s="161"/>
      <c r="E8" s="161"/>
      <c r="F8" s="161"/>
      <c r="G8" s="162"/>
    </row>
    <row r="9" spans="1:9" ht="17.25" x14ac:dyDescent="0.35">
      <c r="A9" s="159" t="str">
        <f>'Board Register'!$A$9</f>
        <v>Simon McMurtrie</v>
      </c>
      <c r="B9" s="161" t="s">
        <v>150</v>
      </c>
      <c r="C9" s="160" t="s">
        <v>8</v>
      </c>
      <c r="D9" s="161"/>
      <c r="E9" s="161"/>
      <c r="F9" s="161"/>
      <c r="G9" s="162"/>
    </row>
    <row r="10" spans="1:9" ht="17.25" x14ac:dyDescent="0.35">
      <c r="A10" s="302" t="s">
        <v>30</v>
      </c>
      <c r="B10" s="302"/>
      <c r="C10" s="302"/>
      <c r="D10" s="302"/>
      <c r="E10" s="302"/>
      <c r="F10" s="302"/>
      <c r="G10" s="302"/>
    </row>
    <row r="11" spans="1:9" ht="17.25" x14ac:dyDescent="0.35">
      <c r="A11" s="159" t="str">
        <f>'Board Register'!$A$11</f>
        <v>Nick Capstick - CEO</v>
      </c>
      <c r="B11" s="163" t="s">
        <v>150</v>
      </c>
      <c r="C11" s="160" t="s">
        <v>150</v>
      </c>
      <c r="D11" s="163"/>
      <c r="E11" s="161"/>
      <c r="F11" s="160"/>
      <c r="G11" s="164"/>
    </row>
    <row r="12" spans="1:9" ht="17.25" x14ac:dyDescent="0.35">
      <c r="A12" s="159" t="str">
        <f>'Board Register'!$A$12</f>
        <v>Shaun Hagan - resigned 06/10/17</v>
      </c>
      <c r="B12" s="166" t="s">
        <v>8</v>
      </c>
      <c r="C12" s="160" t="s">
        <v>8</v>
      </c>
      <c r="D12" s="163" t="s">
        <v>8</v>
      </c>
      <c r="E12" s="161" t="s">
        <v>8</v>
      </c>
      <c r="F12" s="160"/>
      <c r="G12" s="164"/>
    </row>
    <row r="13" spans="1:9" ht="17.25" x14ac:dyDescent="0.35">
      <c r="A13" s="159" t="str">
        <f>'Board Register'!$A$13</f>
        <v>Christopher Hopton</v>
      </c>
      <c r="B13" s="163" t="s">
        <v>150</v>
      </c>
      <c r="C13" s="161" t="s">
        <v>150</v>
      </c>
      <c r="D13" s="163"/>
      <c r="E13" s="161"/>
      <c r="F13" s="160"/>
      <c r="G13" s="164"/>
    </row>
    <row r="14" spans="1:9" ht="17.25" x14ac:dyDescent="0.35">
      <c r="A14" s="159" t="str">
        <f>'Board Register'!$A$14</f>
        <v>Gavin Bray (Elected LBG Chair)</v>
      </c>
      <c r="B14" s="163" t="s">
        <v>150</v>
      </c>
      <c r="C14" s="160" t="s">
        <v>150</v>
      </c>
      <c r="D14" s="163"/>
      <c r="E14" s="161"/>
      <c r="F14" s="161"/>
      <c r="G14" s="164"/>
    </row>
    <row r="15" spans="1:9" s="113" customFormat="1" ht="17.25" x14ac:dyDescent="0.35">
      <c r="A15" s="159" t="str">
        <f>'Board Register'!$A$15</f>
        <v>Mike Collins - Vice Chair</v>
      </c>
      <c r="B15" s="163" t="s">
        <v>150</v>
      </c>
      <c r="C15" s="160" t="s">
        <v>150</v>
      </c>
      <c r="D15" s="165"/>
      <c r="E15" s="161"/>
      <c r="F15" s="160"/>
      <c r="G15" s="164"/>
    </row>
    <row r="16" spans="1:9" s="113" customFormat="1" ht="17.25" x14ac:dyDescent="0.35">
      <c r="A16" s="159" t="str">
        <f>'Board Register'!$A$16</f>
        <v>Richard Marsh - Chair</v>
      </c>
      <c r="B16" s="163" t="s">
        <v>150</v>
      </c>
      <c r="C16" s="160" t="s">
        <v>150</v>
      </c>
      <c r="D16" s="163"/>
      <c r="E16" s="161"/>
      <c r="F16" s="160"/>
      <c r="G16" s="164"/>
    </row>
    <row r="17" spans="1:7" s="113" customFormat="1" ht="17.25" x14ac:dyDescent="0.35">
      <c r="A17" s="159" t="str">
        <f>'Board Register'!$A$17</f>
        <v>Dr Fiona Hammans</v>
      </c>
      <c r="B17" s="166" t="s">
        <v>150</v>
      </c>
      <c r="C17" s="161" t="s">
        <v>150</v>
      </c>
      <c r="D17" s="163"/>
      <c r="E17" s="161"/>
      <c r="F17" s="161"/>
      <c r="G17" s="164"/>
    </row>
    <row r="18" spans="1:7" s="113" customFormat="1" ht="17.25" x14ac:dyDescent="0.35">
      <c r="A18" s="159" t="str">
        <f>'Board Register'!$A$18</f>
        <v>Simon McMurtrie</v>
      </c>
      <c r="B18" s="166" t="s">
        <v>150</v>
      </c>
      <c r="C18" s="161" t="s">
        <v>150</v>
      </c>
      <c r="D18" s="163"/>
      <c r="E18" s="161"/>
      <c r="F18" s="161"/>
      <c r="G18" s="164"/>
    </row>
    <row r="19" spans="1:7" s="113" customFormat="1" ht="17.25" x14ac:dyDescent="0.35">
      <c r="A19" s="159" t="str">
        <f>'Board Register'!$A$19</f>
        <v>Rob Page</v>
      </c>
      <c r="B19" s="166" t="s">
        <v>150</v>
      </c>
      <c r="C19" s="161" t="s">
        <v>150</v>
      </c>
      <c r="D19" s="163"/>
      <c r="E19" s="161"/>
      <c r="F19" s="161"/>
      <c r="G19" s="164"/>
    </row>
    <row r="20" spans="1:7" s="113" customFormat="1" ht="17.25" x14ac:dyDescent="0.35">
      <c r="A20" s="159" t="str">
        <f>'Board Register'!$A$20</f>
        <v>Ninna Gibson</v>
      </c>
      <c r="B20" s="166" t="s">
        <v>8</v>
      </c>
      <c r="C20" s="161" t="s">
        <v>8</v>
      </c>
      <c r="D20" s="166"/>
      <c r="E20" s="161"/>
      <c r="F20" s="161"/>
      <c r="G20" s="164"/>
    </row>
    <row r="21" spans="1:7" s="113" customFormat="1" ht="17.25" x14ac:dyDescent="0.35">
      <c r="A21" s="159" t="str">
        <f>'Board Register'!$A$21</f>
        <v>Charlotte Macleod</v>
      </c>
      <c r="B21" s="166"/>
      <c r="C21" s="161"/>
      <c r="D21" s="166"/>
      <c r="E21" s="161"/>
      <c r="F21" s="161"/>
      <c r="G21" s="164"/>
    </row>
    <row r="22" spans="1:7" s="113" customFormat="1" ht="17.25" x14ac:dyDescent="0.35">
      <c r="A22" s="159" t="str">
        <f>'Board Register'!$A$22</f>
        <v>Nick Van Zeller</v>
      </c>
      <c r="B22" s="166"/>
      <c r="C22" s="161"/>
      <c r="D22" s="166"/>
      <c r="E22" s="161"/>
      <c r="F22" s="161"/>
      <c r="G22" s="164"/>
    </row>
    <row r="23" spans="1:7" ht="17.25" x14ac:dyDescent="0.35">
      <c r="A23" s="299" t="s">
        <v>117</v>
      </c>
      <c r="B23" s="300"/>
      <c r="C23" s="300"/>
      <c r="D23" s="300"/>
      <c r="E23" s="300"/>
      <c r="F23" s="300"/>
      <c r="G23" s="301"/>
    </row>
    <row r="24" spans="1:7" ht="18" thickBot="1" x14ac:dyDescent="0.4">
      <c r="A24" s="114" t="str">
        <f>'Board Register'!$A$31</f>
        <v>Lorna Haydon/Jen Rose</v>
      </c>
      <c r="B24" s="115"/>
      <c r="C24" s="116"/>
      <c r="D24" s="117"/>
      <c r="E24" s="116"/>
      <c r="F24" s="116"/>
      <c r="G24" s="118"/>
    </row>
    <row r="25" spans="1:7" ht="15.75" thickTop="1" x14ac:dyDescent="0.25"/>
    <row r="26" spans="1:7" ht="15.75" thickBot="1" x14ac:dyDescent="0.3">
      <c r="A26" s="2"/>
      <c r="B26" s="2"/>
      <c r="C26" s="6"/>
      <c r="D26" s="6"/>
      <c r="E26" s="6"/>
      <c r="F26" s="6"/>
      <c r="G26" s="7"/>
    </row>
    <row r="27" spans="1:7" ht="33" customHeight="1" thickTop="1" x14ac:dyDescent="0.25">
      <c r="A27" s="296" t="s">
        <v>123</v>
      </c>
      <c r="B27" s="297"/>
      <c r="C27" s="297"/>
      <c r="D27" s="297"/>
      <c r="E27" s="297"/>
      <c r="F27" s="297"/>
      <c r="G27" s="298"/>
    </row>
    <row r="28" spans="1:7" ht="54" customHeight="1" x14ac:dyDescent="0.25">
      <c r="A28" s="110" t="s">
        <v>2</v>
      </c>
      <c r="B28" s="111" t="s">
        <v>135</v>
      </c>
      <c r="C28" s="111" t="s">
        <v>176</v>
      </c>
      <c r="D28" s="111" t="s">
        <v>136</v>
      </c>
      <c r="E28" s="111" t="s">
        <v>137</v>
      </c>
      <c r="F28" s="111"/>
      <c r="G28" s="112"/>
    </row>
    <row r="29" spans="1:7" ht="17.25" x14ac:dyDescent="0.35">
      <c r="A29" s="299" t="s">
        <v>6</v>
      </c>
      <c r="B29" s="300"/>
      <c r="C29" s="300"/>
      <c r="D29" s="300"/>
      <c r="E29" s="300"/>
      <c r="F29" s="300"/>
      <c r="G29" s="301"/>
    </row>
    <row r="30" spans="1:7" ht="17.25" x14ac:dyDescent="0.35">
      <c r="A30" s="159" t="str">
        <f>'Board Register'!$A$6</f>
        <v>Ian Cooke - Chair of Members</v>
      </c>
      <c r="B30" s="160"/>
      <c r="C30" s="160"/>
      <c r="D30" s="161"/>
      <c r="E30" s="160"/>
      <c r="F30" s="160"/>
      <c r="G30" s="162"/>
    </row>
    <row r="31" spans="1:7" ht="17.25" x14ac:dyDescent="0.35">
      <c r="A31" s="159" t="str">
        <f>'Board Register'!$A$7</f>
        <v xml:space="preserve">Paula Lender-Swain </v>
      </c>
      <c r="B31" s="161"/>
      <c r="C31" s="160"/>
      <c r="D31" s="161"/>
      <c r="E31" s="160"/>
      <c r="F31" s="160"/>
      <c r="G31" s="162"/>
    </row>
    <row r="32" spans="1:7" ht="17.25" x14ac:dyDescent="0.35">
      <c r="A32" s="159" t="str">
        <f>'Board Register'!$A$8</f>
        <v>Dr Fiona Hammans</v>
      </c>
      <c r="B32" s="161"/>
      <c r="C32" s="160"/>
      <c r="D32" s="161"/>
      <c r="E32" s="161"/>
      <c r="F32" s="161"/>
      <c r="G32" s="162"/>
    </row>
    <row r="33" spans="1:7" ht="17.25" x14ac:dyDescent="0.35">
      <c r="A33" s="159" t="str">
        <f>'Board Register'!$A$9</f>
        <v>Simon McMurtrie</v>
      </c>
      <c r="B33" s="161"/>
      <c r="C33" s="160"/>
      <c r="D33" s="161"/>
      <c r="E33" s="161"/>
      <c r="F33" s="161"/>
      <c r="G33" s="162"/>
    </row>
    <row r="34" spans="1:7" ht="17.25" x14ac:dyDescent="0.35">
      <c r="A34" s="302" t="s">
        <v>30</v>
      </c>
      <c r="B34" s="302"/>
      <c r="C34" s="302"/>
      <c r="D34" s="302"/>
      <c r="E34" s="302"/>
      <c r="F34" s="302"/>
      <c r="G34" s="302"/>
    </row>
    <row r="35" spans="1:7" ht="17.25" x14ac:dyDescent="0.35">
      <c r="A35" s="159" t="str">
        <f>'Board Register'!$A$11</f>
        <v>Nick Capstick - CEO</v>
      </c>
      <c r="B35" s="163"/>
      <c r="C35" s="160"/>
      <c r="D35" s="163"/>
      <c r="E35" s="160"/>
      <c r="F35" s="160"/>
      <c r="G35" s="164"/>
    </row>
    <row r="36" spans="1:7" ht="17.25" x14ac:dyDescent="0.35">
      <c r="A36" s="219" t="str">
        <f>'Board Register'!$A$12</f>
        <v>Shaun Hagan - resigned 06/10/17</v>
      </c>
      <c r="B36" s="220" t="s">
        <v>151</v>
      </c>
      <c r="C36" s="221" t="s">
        <v>8</v>
      </c>
      <c r="D36" s="220" t="s">
        <v>8</v>
      </c>
      <c r="E36" s="221" t="s">
        <v>8</v>
      </c>
      <c r="F36" s="221"/>
      <c r="G36" s="222"/>
    </row>
    <row r="37" spans="1:7" ht="17.25" x14ac:dyDescent="0.35">
      <c r="A37" s="159" t="str">
        <f>'Board Register'!$A$13</f>
        <v>Christopher Hopton</v>
      </c>
      <c r="B37" s="163"/>
      <c r="C37" s="161"/>
      <c r="D37" s="163"/>
      <c r="E37" s="160"/>
      <c r="F37" s="160"/>
      <c r="G37" s="164"/>
    </row>
    <row r="38" spans="1:7" ht="17.25" x14ac:dyDescent="0.35">
      <c r="A38" s="159" t="str">
        <f>'Board Register'!$A$14</f>
        <v>Gavin Bray (Elected LBG Chair)</v>
      </c>
      <c r="B38" s="163"/>
      <c r="C38" s="160"/>
      <c r="D38" s="163"/>
      <c r="E38" s="160"/>
      <c r="F38" s="161"/>
      <c r="G38" s="164"/>
    </row>
    <row r="39" spans="1:7" s="113" customFormat="1" ht="17.25" x14ac:dyDescent="0.35">
      <c r="A39" s="159" t="str">
        <f>'Board Register'!$A$15</f>
        <v>Mike Collins - Vice Chair</v>
      </c>
      <c r="B39" s="163"/>
      <c r="C39" s="160"/>
      <c r="D39" s="165"/>
      <c r="E39" s="160"/>
      <c r="F39" s="160"/>
      <c r="G39" s="164"/>
    </row>
    <row r="40" spans="1:7" s="113" customFormat="1" ht="17.25" x14ac:dyDescent="0.35">
      <c r="A40" s="159" t="str">
        <f>'Board Register'!$A$16</f>
        <v>Richard Marsh - Chair</v>
      </c>
      <c r="B40" s="163"/>
      <c r="C40" s="160"/>
      <c r="D40" s="163"/>
      <c r="E40" s="160"/>
      <c r="F40" s="160"/>
      <c r="G40" s="164"/>
    </row>
    <row r="41" spans="1:7" s="113" customFormat="1" ht="17.25" x14ac:dyDescent="0.35">
      <c r="A41" s="159" t="str">
        <f>'Board Register'!$A$17</f>
        <v>Dr Fiona Hammans</v>
      </c>
      <c r="B41" s="166"/>
      <c r="C41" s="161"/>
      <c r="D41" s="166"/>
      <c r="E41" s="161"/>
      <c r="F41" s="161"/>
      <c r="G41" s="164"/>
    </row>
    <row r="42" spans="1:7" s="113" customFormat="1" ht="17.25" x14ac:dyDescent="0.35">
      <c r="A42" s="219" t="str">
        <f>'Board Register'!$A$18</f>
        <v>Simon McMurtrie</v>
      </c>
      <c r="B42" s="220" t="s">
        <v>150</v>
      </c>
      <c r="C42" s="223" t="s">
        <v>150</v>
      </c>
      <c r="D42" s="224"/>
      <c r="E42" s="223"/>
      <c r="F42" s="223"/>
      <c r="G42" s="222"/>
    </row>
    <row r="43" spans="1:7" s="113" customFormat="1" ht="17.25" x14ac:dyDescent="0.35">
      <c r="A43" s="219" t="str">
        <f>'Board Register'!$A$19</f>
        <v>Rob Page</v>
      </c>
      <c r="B43" s="224" t="s">
        <v>150</v>
      </c>
      <c r="C43" s="223" t="s">
        <v>150</v>
      </c>
      <c r="D43" s="224"/>
      <c r="E43" s="223"/>
      <c r="F43" s="223"/>
      <c r="G43" s="222"/>
    </row>
    <row r="44" spans="1:7" s="113" customFormat="1" ht="17.25" x14ac:dyDescent="0.35">
      <c r="A44" s="159" t="str">
        <f>'Board Register'!$A$20</f>
        <v>Ninna Gibson</v>
      </c>
      <c r="B44" s="166"/>
      <c r="C44" s="161"/>
      <c r="D44" s="166"/>
      <c r="E44" s="161"/>
      <c r="F44" s="161"/>
      <c r="G44" s="164"/>
    </row>
    <row r="45" spans="1:7" s="113" customFormat="1" ht="17.25" x14ac:dyDescent="0.35">
      <c r="A45" s="159" t="str">
        <f>'Board Register'!$A$21</f>
        <v>Charlotte Macleod</v>
      </c>
      <c r="B45" s="166"/>
      <c r="C45" s="161"/>
      <c r="D45" s="166"/>
      <c r="E45" s="161"/>
      <c r="F45" s="161"/>
      <c r="G45" s="164"/>
    </row>
    <row r="46" spans="1:7" s="113" customFormat="1" ht="17.25" x14ac:dyDescent="0.35">
      <c r="A46" s="159" t="str">
        <f>'Board Register'!$A$22</f>
        <v>Nick Van Zeller</v>
      </c>
      <c r="B46" s="166"/>
      <c r="C46" s="161"/>
      <c r="D46" s="166"/>
      <c r="E46" s="161"/>
      <c r="F46" s="161"/>
      <c r="G46" s="164"/>
    </row>
    <row r="47" spans="1:7" ht="17.25" x14ac:dyDescent="0.35">
      <c r="A47" s="299" t="s">
        <v>117</v>
      </c>
      <c r="B47" s="300"/>
      <c r="C47" s="300"/>
      <c r="D47" s="300"/>
      <c r="E47" s="300"/>
      <c r="F47" s="300"/>
      <c r="G47" s="301"/>
    </row>
    <row r="48" spans="1:7" ht="18" thickBot="1" x14ac:dyDescent="0.4">
      <c r="A48" s="114" t="str">
        <f>'Board Register'!$A$31</f>
        <v>Lorna Haydon/Jen Rose</v>
      </c>
      <c r="B48" s="115"/>
      <c r="C48" s="116"/>
      <c r="D48" s="117"/>
      <c r="E48" s="116"/>
      <c r="F48" s="116"/>
      <c r="G48" s="118"/>
    </row>
    <row r="49" spans="1:7" ht="15.75" thickTop="1" x14ac:dyDescent="0.25"/>
    <row r="50" spans="1:7" ht="15.75" thickBot="1" x14ac:dyDescent="0.3"/>
    <row r="51" spans="1:7" ht="33" customHeight="1" thickTop="1" x14ac:dyDescent="0.25">
      <c r="A51" s="296" t="s">
        <v>122</v>
      </c>
      <c r="B51" s="297"/>
      <c r="C51" s="297"/>
      <c r="D51" s="297"/>
      <c r="E51" s="297"/>
      <c r="F51" s="297"/>
      <c r="G51" s="298"/>
    </row>
    <row r="52" spans="1:7" ht="54" customHeight="1" x14ac:dyDescent="0.25">
      <c r="A52" s="110" t="s">
        <v>2</v>
      </c>
      <c r="B52" s="111" t="s">
        <v>138</v>
      </c>
      <c r="C52" s="111" t="s">
        <v>177</v>
      </c>
      <c r="D52" s="111" t="s">
        <v>139</v>
      </c>
      <c r="E52" s="111" t="s">
        <v>140</v>
      </c>
      <c r="F52" s="111"/>
      <c r="G52" s="112"/>
    </row>
    <row r="53" spans="1:7" ht="17.25" x14ac:dyDescent="0.35">
      <c r="A53" s="299" t="s">
        <v>6</v>
      </c>
      <c r="B53" s="300"/>
      <c r="C53" s="300"/>
      <c r="D53" s="300"/>
      <c r="E53" s="300"/>
      <c r="F53" s="300"/>
      <c r="G53" s="301"/>
    </row>
    <row r="54" spans="1:7" ht="17.25" x14ac:dyDescent="0.35">
      <c r="A54" s="159" t="str">
        <f>'Board Register'!$A$6</f>
        <v>Ian Cooke - Chair of Members</v>
      </c>
      <c r="B54" s="160"/>
      <c r="C54" s="160"/>
      <c r="D54" s="161"/>
      <c r="E54" s="160"/>
      <c r="F54" s="160"/>
      <c r="G54" s="162"/>
    </row>
    <row r="55" spans="1:7" ht="17.25" x14ac:dyDescent="0.35">
      <c r="A55" s="159" t="str">
        <f>'Board Register'!$A$7</f>
        <v xml:space="preserve">Paula Lender-Swain </v>
      </c>
      <c r="B55" s="161"/>
      <c r="C55" s="160"/>
      <c r="D55" s="161"/>
      <c r="E55" s="160"/>
      <c r="F55" s="160"/>
      <c r="G55" s="162"/>
    </row>
    <row r="56" spans="1:7" ht="17.25" x14ac:dyDescent="0.35">
      <c r="A56" s="159" t="str">
        <f>'Board Register'!$A$8</f>
        <v>Dr Fiona Hammans</v>
      </c>
      <c r="B56" s="161"/>
      <c r="C56" s="160"/>
      <c r="D56" s="161"/>
      <c r="E56" s="161"/>
      <c r="F56" s="161"/>
      <c r="G56" s="162"/>
    </row>
    <row r="57" spans="1:7" ht="17.25" x14ac:dyDescent="0.35">
      <c r="A57" s="159" t="str">
        <f>'Board Register'!$A$9</f>
        <v>Simon McMurtrie</v>
      </c>
      <c r="B57" s="161"/>
      <c r="C57" s="160"/>
      <c r="D57" s="161"/>
      <c r="E57" s="161"/>
      <c r="F57" s="161"/>
      <c r="G57" s="162"/>
    </row>
    <row r="58" spans="1:7" ht="17.25" x14ac:dyDescent="0.35">
      <c r="A58" s="302" t="s">
        <v>30</v>
      </c>
      <c r="B58" s="302"/>
      <c r="C58" s="302"/>
      <c r="D58" s="302"/>
      <c r="E58" s="302"/>
      <c r="F58" s="302"/>
      <c r="G58" s="302"/>
    </row>
    <row r="59" spans="1:7" ht="17.25" x14ac:dyDescent="0.35">
      <c r="A59" s="219" t="str">
        <f>'Board Register'!$A$11</f>
        <v>Nick Capstick - CEO</v>
      </c>
      <c r="B59" s="220" t="s">
        <v>150</v>
      </c>
      <c r="C59" s="221" t="s">
        <v>150</v>
      </c>
      <c r="D59" s="220"/>
      <c r="E59" s="221"/>
      <c r="F59" s="221"/>
      <c r="G59" s="222"/>
    </row>
    <row r="60" spans="1:7" ht="17.25" x14ac:dyDescent="0.35">
      <c r="A60" s="159" t="str">
        <f>'Board Register'!$A$12</f>
        <v>Shaun Hagan - resigned 06/10/17</v>
      </c>
      <c r="B60" s="163"/>
      <c r="C60" s="160"/>
      <c r="D60" s="163"/>
      <c r="E60" s="160"/>
      <c r="F60" s="160"/>
      <c r="G60" s="164"/>
    </row>
    <row r="61" spans="1:7" ht="17.25" x14ac:dyDescent="0.35">
      <c r="A61" s="219" t="str">
        <f>'Board Register'!$A$13</f>
        <v>Christopher Hopton</v>
      </c>
      <c r="B61" s="220" t="s">
        <v>150</v>
      </c>
      <c r="C61" s="223" t="s">
        <v>150</v>
      </c>
      <c r="D61" s="220"/>
      <c r="E61" s="221"/>
      <c r="F61" s="221"/>
      <c r="G61" s="222"/>
    </row>
    <row r="62" spans="1:7" ht="17.25" x14ac:dyDescent="0.35">
      <c r="A62" s="159" t="str">
        <f>'Board Register'!$A$14</f>
        <v>Gavin Bray (Elected LBG Chair)</v>
      </c>
      <c r="B62" s="163"/>
      <c r="C62" s="160"/>
      <c r="D62" s="163"/>
      <c r="E62" s="160"/>
      <c r="F62" s="161"/>
      <c r="G62" s="164"/>
    </row>
    <row r="63" spans="1:7" s="113" customFormat="1" ht="17.25" x14ac:dyDescent="0.35">
      <c r="A63" s="219" t="str">
        <f>'Board Register'!$A$15</f>
        <v>Mike Collins - Vice Chair</v>
      </c>
      <c r="B63" s="220" t="s">
        <v>150</v>
      </c>
      <c r="C63" s="221" t="s">
        <v>150</v>
      </c>
      <c r="D63" s="220"/>
      <c r="E63" s="221"/>
      <c r="F63" s="221"/>
      <c r="G63" s="222"/>
    </row>
    <row r="64" spans="1:7" s="113" customFormat="1" ht="17.25" x14ac:dyDescent="0.35">
      <c r="A64" s="159" t="str">
        <f>'Board Register'!$A$16</f>
        <v>Richard Marsh - Chair</v>
      </c>
      <c r="B64" s="163"/>
      <c r="C64" s="160"/>
      <c r="D64" s="163"/>
      <c r="E64" s="160"/>
      <c r="F64" s="160"/>
      <c r="G64" s="164"/>
    </row>
    <row r="65" spans="1:7" s="113" customFormat="1" ht="17.25" x14ac:dyDescent="0.35">
      <c r="A65" s="159" t="str">
        <f>'Board Register'!$A$17</f>
        <v>Dr Fiona Hammans</v>
      </c>
      <c r="B65" s="166"/>
      <c r="C65" s="161"/>
      <c r="D65" s="166"/>
      <c r="E65" s="161"/>
      <c r="F65" s="161"/>
      <c r="G65" s="164"/>
    </row>
    <row r="66" spans="1:7" s="113" customFormat="1" ht="17.25" x14ac:dyDescent="0.35">
      <c r="A66" s="159" t="str">
        <f>'Board Register'!$A$18</f>
        <v>Simon McMurtrie</v>
      </c>
      <c r="B66" s="166"/>
      <c r="C66" s="161"/>
      <c r="D66" s="166"/>
      <c r="E66" s="161"/>
      <c r="F66" s="161"/>
      <c r="G66" s="164"/>
    </row>
    <row r="67" spans="1:7" s="113" customFormat="1" ht="17.25" x14ac:dyDescent="0.35">
      <c r="A67" s="219" t="str">
        <f>'Board Register'!$A$19</f>
        <v>Rob Page</v>
      </c>
      <c r="B67" s="224" t="s">
        <v>150</v>
      </c>
      <c r="C67" s="223" t="s">
        <v>150</v>
      </c>
      <c r="D67" s="224"/>
      <c r="E67" s="223"/>
      <c r="F67" s="223"/>
      <c r="G67" s="222"/>
    </row>
    <row r="68" spans="1:7" s="113" customFormat="1" ht="17.25" x14ac:dyDescent="0.35">
      <c r="A68" s="159" t="str">
        <f>'Board Register'!$A$20</f>
        <v>Ninna Gibson</v>
      </c>
      <c r="B68" s="166"/>
      <c r="C68" s="161"/>
      <c r="D68" s="166"/>
      <c r="E68" s="161"/>
      <c r="F68" s="161"/>
      <c r="G68" s="164"/>
    </row>
    <row r="69" spans="1:7" s="113" customFormat="1" ht="17.25" x14ac:dyDescent="0.35">
      <c r="A69" s="159" t="str">
        <f>'Board Register'!$A$21</f>
        <v>Charlotte Macleod</v>
      </c>
      <c r="B69" s="166"/>
      <c r="C69" s="161"/>
      <c r="D69" s="166"/>
      <c r="E69" s="161"/>
      <c r="F69" s="161"/>
      <c r="G69" s="164"/>
    </row>
    <row r="70" spans="1:7" s="113" customFormat="1" ht="17.25" x14ac:dyDescent="0.35">
      <c r="A70" s="159" t="str">
        <f>'Board Register'!$A$22</f>
        <v>Nick Van Zeller</v>
      </c>
      <c r="B70" s="166"/>
      <c r="C70" s="161"/>
      <c r="D70" s="166"/>
      <c r="E70" s="161"/>
      <c r="F70" s="161"/>
      <c r="G70" s="164"/>
    </row>
    <row r="71" spans="1:7" ht="17.25" x14ac:dyDescent="0.35">
      <c r="A71" s="299" t="s">
        <v>117</v>
      </c>
      <c r="B71" s="300"/>
      <c r="C71" s="300"/>
      <c r="D71" s="300"/>
      <c r="E71" s="300"/>
      <c r="F71" s="300"/>
      <c r="G71" s="301"/>
    </row>
    <row r="72" spans="1:7" ht="18" thickBot="1" x14ac:dyDescent="0.4">
      <c r="A72" s="114" t="str">
        <f>'Board Register'!$A$31</f>
        <v>Lorna Haydon/Jen Rose</v>
      </c>
      <c r="B72" s="115"/>
      <c r="C72" s="116"/>
      <c r="D72" s="117"/>
      <c r="E72" s="116"/>
      <c r="F72" s="116"/>
      <c r="G72" s="118"/>
    </row>
    <row r="73" spans="1:7" ht="15.75" thickTop="1" x14ac:dyDescent="0.25"/>
    <row r="74" spans="1:7" ht="15.75" thickBot="1" x14ac:dyDescent="0.3"/>
    <row r="75" spans="1:7" ht="25.5" thickTop="1" x14ac:dyDescent="0.25">
      <c r="A75" s="296" t="s">
        <v>121</v>
      </c>
      <c r="B75" s="297"/>
      <c r="C75" s="297"/>
      <c r="D75" s="297"/>
      <c r="E75" s="297"/>
      <c r="F75" s="297"/>
      <c r="G75" s="298"/>
    </row>
    <row r="76" spans="1:7" ht="34.5" x14ac:dyDescent="0.25">
      <c r="A76" s="110" t="s">
        <v>2</v>
      </c>
      <c r="B76" s="111" t="s">
        <v>167</v>
      </c>
      <c r="C76" s="111" t="s">
        <v>141</v>
      </c>
      <c r="D76" s="111" t="s">
        <v>142</v>
      </c>
      <c r="E76" s="111" t="s">
        <v>143</v>
      </c>
      <c r="F76" s="111"/>
      <c r="G76" s="112"/>
    </row>
    <row r="77" spans="1:7" ht="17.25" x14ac:dyDescent="0.35">
      <c r="A77" s="299" t="s">
        <v>6</v>
      </c>
      <c r="B77" s="300"/>
      <c r="C77" s="300"/>
      <c r="D77" s="300"/>
      <c r="E77" s="300"/>
      <c r="F77" s="300"/>
      <c r="G77" s="301"/>
    </row>
    <row r="78" spans="1:7" ht="17.25" x14ac:dyDescent="0.35">
      <c r="A78" s="159" t="str">
        <f>'Board Register'!$A$6</f>
        <v>Ian Cooke - Chair of Members</v>
      </c>
      <c r="B78" s="160"/>
      <c r="C78" s="160"/>
      <c r="D78" s="161"/>
      <c r="E78" s="160"/>
      <c r="F78" s="160"/>
      <c r="G78" s="162"/>
    </row>
    <row r="79" spans="1:7" ht="17.25" x14ac:dyDescent="0.35">
      <c r="A79" s="159" t="str">
        <f>'Board Register'!$A$7</f>
        <v xml:space="preserve">Paula Lender-Swain </v>
      </c>
      <c r="B79" s="161"/>
      <c r="C79" s="160"/>
      <c r="D79" s="161"/>
      <c r="E79" s="160"/>
      <c r="F79" s="160"/>
      <c r="G79" s="162"/>
    </row>
    <row r="80" spans="1:7" ht="17.25" x14ac:dyDescent="0.35">
      <c r="A80" s="159" t="str">
        <f>'Board Register'!$A$8</f>
        <v>Dr Fiona Hammans</v>
      </c>
      <c r="B80" s="161"/>
      <c r="C80" s="160"/>
      <c r="D80" s="161"/>
      <c r="E80" s="161"/>
      <c r="F80" s="161"/>
      <c r="G80" s="162"/>
    </row>
    <row r="81" spans="1:7" ht="17.25" x14ac:dyDescent="0.35">
      <c r="A81" s="159" t="str">
        <f>'Board Register'!$A$9</f>
        <v>Simon McMurtrie</v>
      </c>
      <c r="B81" s="161"/>
      <c r="C81" s="160"/>
      <c r="D81" s="161"/>
      <c r="E81" s="161"/>
      <c r="F81" s="161"/>
      <c r="G81" s="162"/>
    </row>
    <row r="82" spans="1:7" ht="17.25" x14ac:dyDescent="0.35">
      <c r="A82" s="302" t="s">
        <v>30</v>
      </c>
      <c r="B82" s="302"/>
      <c r="C82" s="302"/>
      <c r="D82" s="302"/>
      <c r="E82" s="302"/>
      <c r="F82" s="302"/>
      <c r="G82" s="302"/>
    </row>
    <row r="83" spans="1:7" ht="17.25" x14ac:dyDescent="0.35">
      <c r="A83" s="159" t="str">
        <f>'Board Register'!$A$11</f>
        <v>Nick Capstick - CEO</v>
      </c>
      <c r="B83" s="163" t="s">
        <v>150</v>
      </c>
      <c r="C83" s="160" t="s">
        <v>150</v>
      </c>
      <c r="D83" s="163"/>
      <c r="E83" s="160"/>
      <c r="F83" s="160"/>
      <c r="G83" s="164"/>
    </row>
    <row r="84" spans="1:7" ht="17.25" x14ac:dyDescent="0.35">
      <c r="A84" s="159" t="str">
        <f>'Board Register'!$A$12</f>
        <v>Shaun Hagan - resigned 06/10/17</v>
      </c>
      <c r="B84" s="163"/>
      <c r="C84" s="160"/>
      <c r="D84" s="163"/>
      <c r="E84" s="160"/>
      <c r="F84" s="160"/>
      <c r="G84" s="164"/>
    </row>
    <row r="85" spans="1:7" ht="17.25" x14ac:dyDescent="0.35">
      <c r="A85" s="159" t="str">
        <f>'Board Register'!$A$13</f>
        <v>Christopher Hopton</v>
      </c>
      <c r="B85" s="163"/>
      <c r="C85" s="161"/>
      <c r="D85" s="163"/>
      <c r="E85" s="160"/>
      <c r="F85" s="160"/>
      <c r="G85" s="164"/>
    </row>
    <row r="86" spans="1:7" ht="17.25" x14ac:dyDescent="0.35">
      <c r="A86" s="159" t="str">
        <f>'Board Register'!$A$14</f>
        <v>Gavin Bray (Elected LBG Chair)</v>
      </c>
      <c r="B86" s="163"/>
      <c r="C86" s="160"/>
      <c r="D86" s="163"/>
      <c r="E86" s="160"/>
      <c r="F86" s="161"/>
      <c r="G86" s="164"/>
    </row>
    <row r="87" spans="1:7" ht="17.25" x14ac:dyDescent="0.35">
      <c r="A87" s="219" t="str">
        <f>'Board Register'!$A$15</f>
        <v>Mike Collins - Vice Chair</v>
      </c>
      <c r="B87" s="220" t="s">
        <v>150</v>
      </c>
      <c r="C87" s="221" t="s">
        <v>150</v>
      </c>
      <c r="D87" s="220"/>
      <c r="E87" s="221"/>
      <c r="F87" s="221"/>
      <c r="G87" s="222"/>
    </row>
    <row r="88" spans="1:7" ht="17.25" x14ac:dyDescent="0.35">
      <c r="A88" s="159" t="str">
        <f>'Board Register'!$A$16</f>
        <v>Richard Marsh - Chair</v>
      </c>
      <c r="B88" s="163"/>
      <c r="C88" s="160"/>
      <c r="D88" s="163"/>
      <c r="E88" s="160"/>
      <c r="F88" s="160"/>
      <c r="G88" s="164"/>
    </row>
    <row r="89" spans="1:7" ht="17.25" x14ac:dyDescent="0.35">
      <c r="A89" s="219" t="str">
        <f>'Board Register'!$A$17</f>
        <v>Dr Fiona Hammans</v>
      </c>
      <c r="B89" s="220" t="s">
        <v>150</v>
      </c>
      <c r="C89" s="223" t="s">
        <v>150</v>
      </c>
      <c r="D89" s="224"/>
      <c r="E89" s="223"/>
      <c r="F89" s="223"/>
      <c r="G89" s="222"/>
    </row>
    <row r="90" spans="1:7" ht="17.25" x14ac:dyDescent="0.35">
      <c r="A90" s="159" t="str">
        <f>'Board Register'!$A$18</f>
        <v>Simon McMurtrie</v>
      </c>
      <c r="B90" s="166"/>
      <c r="C90" s="161"/>
      <c r="D90" s="166"/>
      <c r="E90" s="161"/>
      <c r="F90" s="161"/>
      <c r="G90" s="164"/>
    </row>
    <row r="91" spans="1:7" ht="17.25" x14ac:dyDescent="0.35">
      <c r="A91" s="159" t="str">
        <f>'Board Register'!$A$19</f>
        <v>Rob Page</v>
      </c>
      <c r="B91" s="166"/>
      <c r="C91" s="161"/>
      <c r="D91" s="166"/>
      <c r="E91" s="161"/>
      <c r="F91" s="161"/>
      <c r="G91" s="164"/>
    </row>
    <row r="92" spans="1:7" ht="17.25" x14ac:dyDescent="0.35">
      <c r="A92" s="159" t="str">
        <f>'Board Register'!$A$20</f>
        <v>Ninna Gibson</v>
      </c>
      <c r="B92" s="166"/>
      <c r="C92" s="161"/>
      <c r="D92" s="166"/>
      <c r="E92" s="161"/>
      <c r="F92" s="161"/>
      <c r="G92" s="164"/>
    </row>
    <row r="93" spans="1:7" ht="17.25" x14ac:dyDescent="0.35">
      <c r="A93" s="159" t="str">
        <f>'Board Register'!$A$21</f>
        <v>Charlotte Macleod</v>
      </c>
      <c r="B93" s="166"/>
      <c r="C93" s="161"/>
      <c r="D93" s="166"/>
      <c r="E93" s="161"/>
      <c r="F93" s="161"/>
      <c r="G93" s="164"/>
    </row>
    <row r="94" spans="1:7" s="113" customFormat="1" ht="17.25" x14ac:dyDescent="0.35">
      <c r="A94" s="159" t="str">
        <f>'Board Register'!$A$22</f>
        <v>Nick Van Zeller</v>
      </c>
      <c r="B94" s="166"/>
      <c r="C94" s="161"/>
      <c r="D94" s="166"/>
      <c r="E94" s="161"/>
      <c r="F94" s="161"/>
      <c r="G94" s="164"/>
    </row>
    <row r="95" spans="1:7" ht="17.25" x14ac:dyDescent="0.35">
      <c r="A95" s="299" t="s">
        <v>117</v>
      </c>
      <c r="B95" s="300"/>
      <c r="C95" s="300"/>
      <c r="D95" s="300"/>
      <c r="E95" s="300"/>
      <c r="F95" s="300"/>
      <c r="G95" s="301"/>
    </row>
    <row r="96" spans="1:7" ht="18" thickBot="1" x14ac:dyDescent="0.4">
      <c r="A96" s="114" t="str">
        <f>'Board Register'!$A$31</f>
        <v>Lorna Haydon/Jen Rose</v>
      </c>
      <c r="B96" s="115"/>
      <c r="C96" s="116"/>
      <c r="D96" s="117"/>
      <c r="E96" s="116"/>
      <c r="F96" s="116"/>
      <c r="G96" s="118"/>
    </row>
    <row r="97" spans="1:7" ht="15.75" thickTop="1" x14ac:dyDescent="0.25"/>
    <row r="98" spans="1:7" ht="15.75" thickBot="1" x14ac:dyDescent="0.3"/>
    <row r="99" spans="1:7" ht="25.5" thickTop="1" x14ac:dyDescent="0.25">
      <c r="A99" s="296" t="s">
        <v>120</v>
      </c>
      <c r="B99" s="297"/>
      <c r="C99" s="297"/>
      <c r="D99" s="297"/>
      <c r="E99" s="297"/>
      <c r="F99" s="297"/>
      <c r="G99" s="298"/>
    </row>
    <row r="100" spans="1:7" ht="34.5" x14ac:dyDescent="0.25">
      <c r="A100" s="110" t="s">
        <v>2</v>
      </c>
      <c r="B100" s="111" t="s">
        <v>152</v>
      </c>
      <c r="C100" s="111" t="s">
        <v>178</v>
      </c>
      <c r="D100" s="111" t="s">
        <v>144</v>
      </c>
      <c r="E100" s="111"/>
      <c r="F100" s="111"/>
      <c r="G100" s="112"/>
    </row>
    <row r="101" spans="1:7" ht="17.25" x14ac:dyDescent="0.35">
      <c r="A101" s="299" t="s">
        <v>6</v>
      </c>
      <c r="B101" s="300"/>
      <c r="C101" s="300"/>
      <c r="D101" s="300"/>
      <c r="E101" s="300"/>
      <c r="F101" s="300"/>
      <c r="G101" s="301"/>
    </row>
    <row r="102" spans="1:7" ht="17.25" x14ac:dyDescent="0.35">
      <c r="A102" s="159" t="str">
        <f>'Board Register'!$A$6</f>
        <v>Ian Cooke - Chair of Members</v>
      </c>
      <c r="B102" s="160"/>
      <c r="C102" s="160"/>
      <c r="D102" s="161"/>
      <c r="E102" s="160"/>
      <c r="F102" s="160"/>
      <c r="G102" s="162"/>
    </row>
    <row r="103" spans="1:7" ht="17.25" x14ac:dyDescent="0.35">
      <c r="A103" s="159" t="str">
        <f>'Board Register'!$A$7</f>
        <v xml:space="preserve">Paula Lender-Swain </v>
      </c>
      <c r="B103" s="161"/>
      <c r="C103" s="160"/>
      <c r="D103" s="161"/>
      <c r="E103" s="160"/>
      <c r="F103" s="160"/>
      <c r="G103" s="162"/>
    </row>
    <row r="104" spans="1:7" ht="17.25" x14ac:dyDescent="0.35">
      <c r="A104" s="159" t="str">
        <f>'Board Register'!$A$8</f>
        <v>Dr Fiona Hammans</v>
      </c>
      <c r="B104" s="161"/>
      <c r="C104" s="160"/>
      <c r="D104" s="161"/>
      <c r="E104" s="161"/>
      <c r="F104" s="161"/>
      <c r="G104" s="162"/>
    </row>
    <row r="105" spans="1:7" ht="17.25" x14ac:dyDescent="0.35">
      <c r="A105" s="159" t="str">
        <f>'Board Register'!$A$9</f>
        <v>Simon McMurtrie</v>
      </c>
      <c r="B105" s="161"/>
      <c r="C105" s="160"/>
      <c r="D105" s="161"/>
      <c r="E105" s="161"/>
      <c r="F105" s="161"/>
      <c r="G105" s="162"/>
    </row>
    <row r="106" spans="1:7" ht="17.25" x14ac:dyDescent="0.35">
      <c r="A106" s="299" t="s">
        <v>30</v>
      </c>
      <c r="B106" s="300"/>
      <c r="C106" s="300"/>
      <c r="D106" s="300"/>
      <c r="E106" s="300"/>
      <c r="F106" s="300"/>
      <c r="G106" s="301"/>
    </row>
    <row r="107" spans="1:7" ht="17.25" x14ac:dyDescent="0.35">
      <c r="A107" s="159" t="str">
        <f>'Board Register'!$A$11</f>
        <v>Nick Capstick - CEO</v>
      </c>
      <c r="B107" s="163"/>
      <c r="C107" s="160"/>
      <c r="D107" s="163"/>
      <c r="E107" s="160"/>
      <c r="F107" s="160"/>
      <c r="G107" s="164"/>
    </row>
    <row r="108" spans="1:7" ht="17.25" x14ac:dyDescent="0.35">
      <c r="A108" s="219" t="str">
        <f>'Board Register'!$A$12</f>
        <v>Shaun Hagan - resigned 06/10/17</v>
      </c>
      <c r="B108" s="220" t="s">
        <v>8</v>
      </c>
      <c r="C108" s="221" t="s">
        <v>8</v>
      </c>
      <c r="D108" s="220"/>
      <c r="E108" s="223"/>
      <c r="F108" s="221"/>
      <c r="G108" s="222"/>
    </row>
    <row r="109" spans="1:7" ht="17.25" x14ac:dyDescent="0.35">
      <c r="A109" s="159" t="str">
        <f>'Board Register'!$A$13</f>
        <v>Christopher Hopton</v>
      </c>
      <c r="B109" s="163"/>
      <c r="C109" s="161"/>
      <c r="D109" s="163"/>
      <c r="E109" s="161"/>
      <c r="F109" s="160"/>
      <c r="G109" s="164"/>
    </row>
    <row r="110" spans="1:7" ht="17.25" x14ac:dyDescent="0.35">
      <c r="A110" s="159" t="str">
        <f>'Board Register'!$A$14</f>
        <v>Gavin Bray (Elected LBG Chair)</v>
      </c>
      <c r="B110" s="163"/>
      <c r="C110" s="160"/>
      <c r="D110" s="163"/>
      <c r="E110" s="161"/>
      <c r="F110" s="161"/>
      <c r="G110" s="164"/>
    </row>
    <row r="111" spans="1:7" ht="17.25" x14ac:dyDescent="0.35">
      <c r="A111" s="159" t="str">
        <f>'Board Register'!$A$15</f>
        <v>Mike Collins - Vice Chair</v>
      </c>
      <c r="B111" s="163"/>
      <c r="C111" s="160"/>
      <c r="D111" s="165"/>
      <c r="E111" s="161"/>
      <c r="F111" s="160"/>
      <c r="G111" s="164"/>
    </row>
    <row r="112" spans="1:7" ht="17.25" x14ac:dyDescent="0.35">
      <c r="A112" s="219" t="str">
        <f>'Board Register'!$A$16</f>
        <v>Richard Marsh - Chair</v>
      </c>
      <c r="B112" s="220" t="s">
        <v>150</v>
      </c>
      <c r="C112" s="221" t="s">
        <v>150</v>
      </c>
      <c r="D112" s="220"/>
      <c r="E112" s="223"/>
      <c r="F112" s="221"/>
      <c r="G112" s="222"/>
    </row>
    <row r="113" spans="1:7" ht="17.25" x14ac:dyDescent="0.35">
      <c r="A113" s="219" t="str">
        <f>'Board Register'!$A$17</f>
        <v>Dr Fiona Hammans</v>
      </c>
      <c r="B113" s="224" t="s">
        <v>150</v>
      </c>
      <c r="C113" s="223" t="s">
        <v>150</v>
      </c>
      <c r="D113" s="224"/>
      <c r="E113" s="223"/>
      <c r="F113" s="223"/>
      <c r="G113" s="222"/>
    </row>
    <row r="114" spans="1:7" ht="17.25" x14ac:dyDescent="0.35">
      <c r="A114" s="159" t="str">
        <f>'Board Register'!$A$18</f>
        <v>Simon McMurtrie</v>
      </c>
      <c r="B114" s="166"/>
      <c r="C114" s="161"/>
      <c r="D114" s="166"/>
      <c r="E114" s="161"/>
      <c r="F114" s="161"/>
      <c r="G114" s="164"/>
    </row>
    <row r="115" spans="1:7" ht="17.25" x14ac:dyDescent="0.35">
      <c r="A115" s="159" t="str">
        <f>'Board Register'!$A$19</f>
        <v>Rob Page</v>
      </c>
      <c r="B115" s="166"/>
      <c r="C115" s="161"/>
      <c r="D115" s="166"/>
      <c r="E115" s="161"/>
      <c r="F115" s="161"/>
      <c r="G115" s="164"/>
    </row>
    <row r="116" spans="1:7" ht="17.25" x14ac:dyDescent="0.35">
      <c r="A116" s="159" t="str">
        <f>'Board Register'!$A$20</f>
        <v>Ninna Gibson</v>
      </c>
      <c r="B116" s="166"/>
      <c r="C116" s="161"/>
      <c r="D116" s="166"/>
      <c r="E116" s="161"/>
      <c r="F116" s="161"/>
      <c r="G116" s="164"/>
    </row>
    <row r="117" spans="1:7" ht="17.25" x14ac:dyDescent="0.35">
      <c r="A117" s="159" t="str">
        <f>'Board Register'!$A$21</f>
        <v>Charlotte Macleod</v>
      </c>
      <c r="B117" s="166"/>
      <c r="C117" s="161"/>
      <c r="D117" s="166"/>
      <c r="E117" s="161"/>
      <c r="F117" s="161"/>
      <c r="G117" s="164"/>
    </row>
    <row r="118" spans="1:7" s="113" customFormat="1" ht="17.25" x14ac:dyDescent="0.35">
      <c r="A118" s="159" t="str">
        <f>'Board Register'!$A$22</f>
        <v>Nick Van Zeller</v>
      </c>
      <c r="B118" s="166"/>
      <c r="C118" s="161"/>
      <c r="D118" s="166"/>
      <c r="E118" s="161"/>
      <c r="F118" s="161"/>
      <c r="G118" s="164"/>
    </row>
    <row r="119" spans="1:7" ht="17.25" x14ac:dyDescent="0.35">
      <c r="A119" s="299" t="s">
        <v>117</v>
      </c>
      <c r="B119" s="300"/>
      <c r="C119" s="300"/>
      <c r="D119" s="300"/>
      <c r="E119" s="300"/>
      <c r="F119" s="300"/>
      <c r="G119" s="301"/>
    </row>
    <row r="120" spans="1:7" ht="18" thickBot="1" x14ac:dyDescent="0.4">
      <c r="A120" s="114" t="str">
        <f>'Board Register'!$A$31</f>
        <v>Lorna Haydon/Jen Rose</v>
      </c>
      <c r="B120" s="115"/>
      <c r="C120" s="116"/>
      <c r="D120" s="117"/>
      <c r="E120" s="116"/>
      <c r="F120" s="116"/>
      <c r="G120" s="118"/>
    </row>
    <row r="121" spans="1:7" ht="15.75" thickTop="1" x14ac:dyDescent="0.25"/>
  </sheetData>
  <mergeCells count="21">
    <mergeCell ref="A99:G99"/>
    <mergeCell ref="A101:G101"/>
    <mergeCell ref="A106:G106"/>
    <mergeCell ref="A119:G119"/>
    <mergeCell ref="A27:G27"/>
    <mergeCell ref="A75:G75"/>
    <mergeCell ref="A77:G77"/>
    <mergeCell ref="A82:G82"/>
    <mergeCell ref="A95:G95"/>
    <mergeCell ref="A71:G71"/>
    <mergeCell ref="A29:G29"/>
    <mergeCell ref="A34:G34"/>
    <mergeCell ref="A47:G47"/>
    <mergeCell ref="A51:G51"/>
    <mergeCell ref="A53:G53"/>
    <mergeCell ref="A58:G58"/>
    <mergeCell ref="F2:G2"/>
    <mergeCell ref="A3:G3"/>
    <mergeCell ref="A5:G5"/>
    <mergeCell ref="A10:G10"/>
    <mergeCell ref="A23:G23"/>
  </mergeCells>
  <pageMargins left="0.7" right="0.7" top="0.75" bottom="0.75" header="0.3" footer="0.3"/>
  <pageSetup paperSize="8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D87" sqref="D87"/>
    </sheetView>
  </sheetViews>
  <sheetFormatPr defaultColWidth="8.85546875" defaultRowHeight="15" x14ac:dyDescent="0.25"/>
  <cols>
    <col min="1" max="1" width="33.42578125" customWidth="1"/>
    <col min="2" max="2" width="25.28515625" customWidth="1"/>
    <col min="3" max="3" width="62.140625" customWidth="1"/>
    <col min="4" max="4" width="13.5703125" customWidth="1"/>
    <col min="5" max="5" width="13.28515625" customWidth="1"/>
    <col min="6" max="6" width="34" customWidth="1"/>
  </cols>
  <sheetData>
    <row r="1" spans="1:6" ht="19.5" x14ac:dyDescent="0.25">
      <c r="A1" s="303" t="s">
        <v>127</v>
      </c>
      <c r="B1" s="304"/>
      <c r="C1" s="304"/>
      <c r="D1" s="304"/>
      <c r="E1" s="304"/>
      <c r="F1" s="304"/>
    </row>
    <row r="2" spans="1:6" ht="22.5" thickBot="1" x14ac:dyDescent="0.3">
      <c r="A2" s="119"/>
    </row>
    <row r="3" spans="1:6" ht="52.5" thickBot="1" x14ac:dyDescent="0.3">
      <c r="A3" s="120" t="s">
        <v>42</v>
      </c>
      <c r="B3" s="121" t="s">
        <v>43</v>
      </c>
      <c r="C3" s="121" t="s">
        <v>44</v>
      </c>
      <c r="D3" s="122" t="s">
        <v>45</v>
      </c>
      <c r="E3" s="122" t="s">
        <v>46</v>
      </c>
      <c r="F3" s="122" t="s">
        <v>47</v>
      </c>
    </row>
    <row r="4" spans="1:6" ht="18" thickBot="1" x14ac:dyDescent="0.3">
      <c r="A4" s="317" t="s">
        <v>48</v>
      </c>
      <c r="B4" s="318"/>
      <c r="C4" s="318"/>
      <c r="D4" s="318"/>
      <c r="E4" s="318"/>
      <c r="F4" s="319"/>
    </row>
    <row r="5" spans="1:6" ht="17.25" x14ac:dyDescent="0.25">
      <c r="A5" s="305" t="s">
        <v>49</v>
      </c>
      <c r="B5" s="305" t="s">
        <v>50</v>
      </c>
      <c r="C5" s="123" t="s">
        <v>94</v>
      </c>
      <c r="D5" s="125">
        <v>41951</v>
      </c>
      <c r="E5" s="254"/>
      <c r="F5" s="133" t="s">
        <v>187</v>
      </c>
    </row>
    <row r="6" spans="1:6" ht="17.25" x14ac:dyDescent="0.25">
      <c r="A6" s="306"/>
      <c r="B6" s="306"/>
      <c r="C6" s="123"/>
      <c r="D6" s="125"/>
      <c r="E6" s="273"/>
      <c r="F6" s="132"/>
    </row>
    <row r="7" spans="1:6" ht="18" thickBot="1" x14ac:dyDescent="0.3">
      <c r="A7" s="307"/>
      <c r="B7" s="307"/>
      <c r="C7" s="174"/>
      <c r="D7" s="126"/>
      <c r="E7" s="252"/>
      <c r="F7" s="134"/>
    </row>
    <row r="8" spans="1:6" ht="17.25" hidden="1" x14ac:dyDescent="0.25">
      <c r="A8" s="305"/>
      <c r="B8" s="305"/>
      <c r="C8" s="123"/>
      <c r="D8" s="125"/>
      <c r="E8" s="248"/>
      <c r="F8" s="133"/>
    </row>
    <row r="9" spans="1:6" ht="17.25" hidden="1" x14ac:dyDescent="0.25">
      <c r="A9" s="306"/>
      <c r="B9" s="306"/>
      <c r="C9" s="123"/>
      <c r="D9" s="125"/>
      <c r="E9" s="250"/>
      <c r="F9" s="132"/>
    </row>
    <row r="10" spans="1:6" ht="18" hidden="1" thickBot="1" x14ac:dyDescent="0.3">
      <c r="A10" s="306"/>
      <c r="B10" s="306"/>
      <c r="C10" s="171"/>
      <c r="D10" s="150"/>
      <c r="E10" s="249"/>
      <c r="F10" s="148"/>
    </row>
    <row r="11" spans="1:6" ht="17.25" x14ac:dyDescent="0.25">
      <c r="A11" s="305" t="s">
        <v>32</v>
      </c>
      <c r="B11" s="305" t="s">
        <v>51</v>
      </c>
      <c r="C11" s="208" t="s">
        <v>64</v>
      </c>
      <c r="D11" s="207"/>
      <c r="E11" s="270"/>
      <c r="F11" s="206"/>
    </row>
    <row r="12" spans="1:6" ht="17.25" x14ac:dyDescent="0.25">
      <c r="A12" s="306"/>
      <c r="B12" s="306"/>
      <c r="C12" s="152"/>
      <c r="D12" s="149"/>
      <c r="E12" s="271"/>
      <c r="F12" s="147"/>
    </row>
    <row r="13" spans="1:6" ht="18" thickBot="1" x14ac:dyDescent="0.3">
      <c r="A13" s="306"/>
      <c r="B13" s="306"/>
      <c r="C13" s="152"/>
      <c r="D13" s="149"/>
      <c r="E13" s="271"/>
      <c r="F13" s="147"/>
    </row>
    <row r="14" spans="1:6" ht="17.25" x14ac:dyDescent="0.25">
      <c r="A14" s="305" t="s">
        <v>91</v>
      </c>
      <c r="B14" s="305" t="s">
        <v>51</v>
      </c>
      <c r="C14" s="182" t="s">
        <v>155</v>
      </c>
      <c r="D14" s="136">
        <v>43026</v>
      </c>
      <c r="E14" s="266"/>
      <c r="F14" s="133"/>
    </row>
    <row r="15" spans="1:6" ht="17.25" x14ac:dyDescent="0.25">
      <c r="A15" s="306"/>
      <c r="B15" s="306"/>
      <c r="C15" s="190" t="s">
        <v>96</v>
      </c>
      <c r="D15" s="135">
        <v>42612</v>
      </c>
      <c r="E15" s="267"/>
      <c r="F15" s="132"/>
    </row>
    <row r="16" spans="1:6" ht="34.5" x14ac:dyDescent="0.25">
      <c r="A16" s="306"/>
      <c r="B16" s="306"/>
      <c r="C16" s="152" t="s">
        <v>156</v>
      </c>
      <c r="D16" s="204">
        <v>43026</v>
      </c>
      <c r="E16" s="267"/>
      <c r="F16" s="209"/>
    </row>
    <row r="17" spans="1:9" ht="18" thickBot="1" x14ac:dyDescent="0.3">
      <c r="A17" s="124"/>
      <c r="B17" s="211"/>
      <c r="C17" s="258" t="s">
        <v>157</v>
      </c>
      <c r="D17" s="153">
        <v>43026</v>
      </c>
      <c r="E17" s="262"/>
      <c r="F17" s="124"/>
    </row>
    <row r="18" spans="1:9" ht="17.25" x14ac:dyDescent="0.35">
      <c r="A18" s="314" t="s">
        <v>93</v>
      </c>
      <c r="B18" s="208"/>
      <c r="C18" s="229" t="s">
        <v>98</v>
      </c>
      <c r="D18" s="212">
        <v>42922</v>
      </c>
      <c r="E18" s="254"/>
      <c r="F18" s="213"/>
    </row>
    <row r="19" spans="1:9" ht="34.5" x14ac:dyDescent="0.25">
      <c r="A19" s="315"/>
      <c r="B19" s="234" t="s">
        <v>108</v>
      </c>
      <c r="C19" s="234" t="s">
        <v>97</v>
      </c>
      <c r="D19" s="204">
        <v>42922</v>
      </c>
      <c r="E19" s="251"/>
      <c r="F19" s="124"/>
    </row>
    <row r="20" spans="1:9" ht="17.25" x14ac:dyDescent="0.35">
      <c r="A20" s="315"/>
      <c r="B20" s="211"/>
      <c r="C20" s="214" t="s">
        <v>158</v>
      </c>
      <c r="D20" s="153">
        <v>43031</v>
      </c>
      <c r="E20" s="251"/>
      <c r="F20" s="124"/>
    </row>
    <row r="21" spans="1:9" ht="18" thickBot="1" x14ac:dyDescent="0.3">
      <c r="A21" s="316"/>
      <c r="B21" s="238"/>
      <c r="C21" s="191"/>
      <c r="D21" s="228"/>
      <c r="E21" s="227"/>
      <c r="F21" s="227"/>
    </row>
    <row r="22" spans="1:9" ht="18" thickBot="1" x14ac:dyDescent="0.3">
      <c r="A22" s="308" t="s">
        <v>52</v>
      </c>
      <c r="B22" s="309"/>
      <c r="C22" s="309"/>
      <c r="D22" s="309"/>
      <c r="E22" s="309"/>
      <c r="F22" s="310"/>
    </row>
    <row r="23" spans="1:9" ht="17.25" x14ac:dyDescent="0.25">
      <c r="A23" s="311" t="s">
        <v>53</v>
      </c>
      <c r="B23" s="124" t="s">
        <v>50</v>
      </c>
      <c r="C23" s="123" t="s">
        <v>56</v>
      </c>
      <c r="D23" s="125">
        <v>41919</v>
      </c>
      <c r="E23" s="254"/>
      <c r="F23" s="133"/>
    </row>
    <row r="24" spans="1:9" ht="17.25" x14ac:dyDescent="0.25">
      <c r="A24" s="312"/>
      <c r="B24" s="124" t="s">
        <v>54</v>
      </c>
      <c r="C24" s="123" t="s">
        <v>57</v>
      </c>
      <c r="D24" s="125">
        <v>41919</v>
      </c>
      <c r="E24" s="251"/>
      <c r="F24" s="132"/>
      <c r="H24" s="155"/>
      <c r="I24" s="155"/>
    </row>
    <row r="25" spans="1:9" ht="17.25" x14ac:dyDescent="0.35">
      <c r="A25" s="312"/>
      <c r="B25" s="124" t="s">
        <v>55</v>
      </c>
      <c r="C25" s="123" t="s">
        <v>58</v>
      </c>
      <c r="D25" s="125">
        <v>42282</v>
      </c>
      <c r="E25" s="251"/>
      <c r="F25" s="132"/>
      <c r="H25" s="156"/>
      <c r="I25" s="155"/>
    </row>
    <row r="26" spans="1:9" ht="17.25" x14ac:dyDescent="0.35">
      <c r="A26" s="312"/>
      <c r="B26" s="210" t="s">
        <v>107</v>
      </c>
      <c r="C26" s="152" t="s">
        <v>59</v>
      </c>
      <c r="D26" s="202">
        <v>42324</v>
      </c>
      <c r="E26" s="251"/>
      <c r="F26" s="200"/>
      <c r="H26" s="156"/>
      <c r="I26" s="155"/>
    </row>
    <row r="27" spans="1:9" ht="17.25" x14ac:dyDescent="0.35">
      <c r="A27" s="312"/>
      <c r="B27" s="203"/>
      <c r="C27" s="152" t="s">
        <v>105</v>
      </c>
      <c r="D27" s="202">
        <v>42655</v>
      </c>
      <c r="E27" s="275">
        <v>42979</v>
      </c>
      <c r="F27" s="200"/>
      <c r="H27" s="156"/>
      <c r="I27" s="155"/>
    </row>
    <row r="28" spans="1:9" ht="18" thickBot="1" x14ac:dyDescent="0.4">
      <c r="A28" s="313"/>
      <c r="B28" s="146"/>
      <c r="C28" s="127" t="s">
        <v>106</v>
      </c>
      <c r="D28" s="201">
        <v>42655</v>
      </c>
      <c r="E28" s="275">
        <v>42856</v>
      </c>
      <c r="F28" s="200"/>
      <c r="H28" s="156"/>
      <c r="I28" s="155"/>
    </row>
    <row r="29" spans="1:9" ht="17.25" x14ac:dyDescent="0.35">
      <c r="A29" s="305" t="s">
        <v>60</v>
      </c>
      <c r="B29" s="305" t="s">
        <v>61</v>
      </c>
      <c r="C29" s="305" t="s">
        <v>62</v>
      </c>
      <c r="D29" s="320">
        <v>42282</v>
      </c>
      <c r="E29" s="254"/>
      <c r="F29" s="133" t="s">
        <v>146</v>
      </c>
      <c r="H29" s="157"/>
      <c r="I29" s="155"/>
    </row>
    <row r="30" spans="1:9" ht="18" thickBot="1" x14ac:dyDescent="0.4">
      <c r="A30" s="307"/>
      <c r="B30" s="307"/>
      <c r="C30" s="307"/>
      <c r="D30" s="321"/>
      <c r="E30" s="252"/>
      <c r="F30" s="134"/>
      <c r="H30" s="157"/>
      <c r="I30" s="155"/>
    </row>
    <row r="31" spans="1:9" ht="15" customHeight="1" x14ac:dyDescent="0.25">
      <c r="A31" s="305" t="s">
        <v>11</v>
      </c>
      <c r="B31" s="322" t="s">
        <v>63</v>
      </c>
      <c r="C31" s="197" t="s">
        <v>104</v>
      </c>
      <c r="D31" s="194">
        <v>42653</v>
      </c>
      <c r="E31" s="254"/>
      <c r="F31" s="133"/>
      <c r="H31" s="155"/>
      <c r="I31" s="155"/>
    </row>
    <row r="32" spans="1:9" ht="15" customHeight="1" x14ac:dyDescent="0.25">
      <c r="A32" s="306"/>
      <c r="B32" s="323"/>
      <c r="C32" s="198" t="s">
        <v>103</v>
      </c>
      <c r="D32" s="196">
        <v>42653</v>
      </c>
      <c r="E32" s="251"/>
      <c r="F32" s="193"/>
      <c r="H32" s="155"/>
      <c r="I32" s="155"/>
    </row>
    <row r="33" spans="1:9" ht="15" customHeight="1" x14ac:dyDescent="0.25">
      <c r="A33" s="306"/>
      <c r="B33" s="323"/>
      <c r="C33" s="198" t="s">
        <v>99</v>
      </c>
      <c r="D33" s="196">
        <v>42653</v>
      </c>
      <c r="E33" s="251"/>
      <c r="F33" s="193"/>
      <c r="H33" s="155"/>
      <c r="I33" s="155"/>
    </row>
    <row r="34" spans="1:9" ht="15" customHeight="1" x14ac:dyDescent="0.25">
      <c r="A34" s="306"/>
      <c r="B34" s="323"/>
      <c r="C34" s="198" t="s">
        <v>100</v>
      </c>
      <c r="D34" s="196">
        <v>42653</v>
      </c>
      <c r="E34" s="251"/>
      <c r="F34" s="193"/>
      <c r="H34" s="155"/>
      <c r="I34" s="155"/>
    </row>
    <row r="35" spans="1:9" ht="15" customHeight="1" x14ac:dyDescent="0.25">
      <c r="A35" s="306"/>
      <c r="B35" s="323"/>
      <c r="C35" s="198" t="s">
        <v>101</v>
      </c>
      <c r="D35" s="196">
        <v>42653</v>
      </c>
      <c r="E35" s="251"/>
      <c r="F35" s="193"/>
      <c r="H35" s="155"/>
      <c r="I35" s="155"/>
    </row>
    <row r="36" spans="1:9" ht="15" customHeight="1" thickBot="1" x14ac:dyDescent="0.3">
      <c r="A36" s="306"/>
      <c r="B36" s="323"/>
      <c r="C36" s="199" t="s">
        <v>102</v>
      </c>
      <c r="D36" s="195">
        <v>42653</v>
      </c>
      <c r="E36" s="251"/>
      <c r="F36" s="263"/>
      <c r="H36" s="155"/>
      <c r="I36" s="155"/>
    </row>
    <row r="37" spans="1:9" ht="18" customHeight="1" thickBot="1" x14ac:dyDescent="0.4">
      <c r="A37" s="307"/>
      <c r="B37" s="324"/>
      <c r="C37" s="199" t="s">
        <v>163</v>
      </c>
      <c r="D37" s="277">
        <v>43022</v>
      </c>
      <c r="E37" s="252"/>
      <c r="F37" s="134"/>
    </row>
    <row r="38" spans="1:9" ht="15.75" customHeight="1" x14ac:dyDescent="0.25">
      <c r="A38" s="311" t="s">
        <v>128</v>
      </c>
      <c r="B38" s="325" t="s">
        <v>65</v>
      </c>
      <c r="C38" s="182" t="s">
        <v>162</v>
      </c>
      <c r="D38" s="185">
        <v>43024</v>
      </c>
      <c r="E38" s="254"/>
      <c r="F38" s="182"/>
    </row>
    <row r="39" spans="1:9" ht="15" customHeight="1" x14ac:dyDescent="0.25">
      <c r="A39" s="312"/>
      <c r="B39" s="326"/>
      <c r="C39" s="183" t="s">
        <v>64</v>
      </c>
      <c r="D39" s="184"/>
      <c r="E39" s="251"/>
      <c r="F39" s="183"/>
    </row>
    <row r="40" spans="1:9" ht="15.75" customHeight="1" x14ac:dyDescent="0.25">
      <c r="A40" s="312"/>
      <c r="B40" s="326"/>
      <c r="C40" s="167"/>
      <c r="D40" s="170"/>
      <c r="E40" s="251"/>
      <c r="F40" s="167"/>
    </row>
    <row r="41" spans="1:9" ht="32.25" customHeight="1" thickBot="1" x14ac:dyDescent="0.3">
      <c r="A41" s="313"/>
      <c r="B41" s="327"/>
      <c r="C41" s="171"/>
      <c r="D41" s="169"/>
      <c r="E41" s="252"/>
      <c r="F41" s="168"/>
    </row>
    <row r="42" spans="1:9" ht="17.25" x14ac:dyDescent="0.25">
      <c r="A42" s="306" t="s">
        <v>66</v>
      </c>
      <c r="B42" s="306" t="s">
        <v>67</v>
      </c>
      <c r="C42" s="123" t="s">
        <v>68</v>
      </c>
      <c r="D42" s="125">
        <v>41918</v>
      </c>
      <c r="E42" s="275">
        <v>43024</v>
      </c>
      <c r="F42" s="167"/>
    </row>
    <row r="43" spans="1:9" ht="17.25" x14ac:dyDescent="0.25">
      <c r="A43" s="306"/>
      <c r="B43" s="306"/>
      <c r="C43" s="123" t="s">
        <v>69</v>
      </c>
      <c r="D43" s="125">
        <v>42282</v>
      </c>
      <c r="E43" s="275">
        <v>43024</v>
      </c>
      <c r="F43" s="132"/>
    </row>
    <row r="44" spans="1:9" ht="17.25" x14ac:dyDescent="0.25">
      <c r="A44" s="306"/>
      <c r="B44" s="306"/>
      <c r="C44" s="152" t="s">
        <v>70</v>
      </c>
      <c r="D44" s="181">
        <v>42129</v>
      </c>
      <c r="E44" s="275">
        <v>43024</v>
      </c>
      <c r="F44" s="263"/>
    </row>
    <row r="45" spans="1:9" ht="17.25" x14ac:dyDescent="0.25">
      <c r="A45" s="306"/>
      <c r="B45" s="306"/>
      <c r="C45" s="123" t="s">
        <v>160</v>
      </c>
      <c r="D45" s="204">
        <v>43024</v>
      </c>
      <c r="E45" s="276"/>
      <c r="F45" s="263"/>
    </row>
    <row r="46" spans="1:9" ht="35.25" thickBot="1" x14ac:dyDescent="0.3">
      <c r="A46" s="306"/>
      <c r="B46" s="306"/>
      <c r="C46" s="123" t="s">
        <v>161</v>
      </c>
      <c r="D46" s="274">
        <v>43024</v>
      </c>
      <c r="E46" s="276"/>
      <c r="F46" s="178"/>
    </row>
    <row r="47" spans="1:9" ht="17.25" x14ac:dyDescent="0.25">
      <c r="A47" s="177"/>
      <c r="B47" s="177"/>
      <c r="C47" s="154" t="s">
        <v>165</v>
      </c>
      <c r="D47" s="180">
        <v>43024</v>
      </c>
      <c r="E47" s="254"/>
      <c r="F47" s="177"/>
    </row>
    <row r="48" spans="1:9" ht="17.25" customHeight="1" x14ac:dyDescent="0.25">
      <c r="A48" s="178" t="s">
        <v>71</v>
      </c>
      <c r="B48" s="178" t="s">
        <v>67</v>
      </c>
      <c r="C48" s="130" t="s">
        <v>72</v>
      </c>
      <c r="D48" s="125">
        <v>42513</v>
      </c>
      <c r="E48" s="275">
        <v>43024</v>
      </c>
      <c r="F48" s="178"/>
    </row>
    <row r="49" spans="1:6" ht="17.25" x14ac:dyDescent="0.25">
      <c r="A49" s="178"/>
      <c r="B49" s="178"/>
      <c r="C49" s="130" t="s">
        <v>73</v>
      </c>
      <c r="D49" s="125">
        <v>42513</v>
      </c>
      <c r="E49" s="275">
        <v>43024</v>
      </c>
      <c r="F49" s="132"/>
    </row>
    <row r="50" spans="1:6" ht="17.25" x14ac:dyDescent="0.25">
      <c r="A50" s="178"/>
      <c r="B50" s="178"/>
      <c r="C50" s="130" t="s">
        <v>164</v>
      </c>
      <c r="D50" s="125">
        <v>43024</v>
      </c>
      <c r="E50" s="251"/>
      <c r="F50" s="132"/>
    </row>
    <row r="51" spans="1:6" ht="18" thickBot="1" x14ac:dyDescent="0.3">
      <c r="A51" s="179"/>
      <c r="B51" s="179"/>
      <c r="C51" s="131" t="s">
        <v>74</v>
      </c>
      <c r="D51" s="126">
        <v>42513</v>
      </c>
      <c r="E51" s="252"/>
      <c r="F51" s="134"/>
    </row>
    <row r="52" spans="1:6" ht="18" thickBot="1" x14ac:dyDescent="0.3">
      <c r="A52" s="132" t="s">
        <v>32</v>
      </c>
      <c r="B52" s="124" t="s">
        <v>67</v>
      </c>
      <c r="C52" s="188" t="s">
        <v>64</v>
      </c>
      <c r="D52" s="192"/>
      <c r="E52" s="272"/>
      <c r="F52" s="188"/>
    </row>
    <row r="53" spans="1:6" ht="17.25" x14ac:dyDescent="0.25">
      <c r="A53" s="187" t="s">
        <v>91</v>
      </c>
      <c r="B53" s="187" t="s">
        <v>67</v>
      </c>
      <c r="C53" s="257" t="s">
        <v>155</v>
      </c>
      <c r="D53" s="259">
        <v>43026</v>
      </c>
      <c r="E53" s="268"/>
      <c r="F53" s="124"/>
    </row>
    <row r="54" spans="1:6" ht="17.25" customHeight="1" x14ac:dyDescent="0.25">
      <c r="A54" s="189"/>
      <c r="B54" s="186"/>
      <c r="C54" s="190" t="s">
        <v>96</v>
      </c>
      <c r="D54" s="204">
        <v>42612</v>
      </c>
      <c r="E54" s="267"/>
      <c r="F54" s="183"/>
    </row>
    <row r="55" spans="1:6" ht="34.5" x14ac:dyDescent="0.25">
      <c r="B55" s="269"/>
      <c r="C55" s="152" t="s">
        <v>156</v>
      </c>
      <c r="D55" s="204">
        <v>43026</v>
      </c>
      <c r="E55" s="267"/>
      <c r="F55" s="132"/>
    </row>
    <row r="56" spans="1:6" ht="18" thickBot="1" x14ac:dyDescent="0.3">
      <c r="B56" s="191"/>
      <c r="C56" s="258" t="s">
        <v>157</v>
      </c>
      <c r="D56" s="260">
        <v>43026</v>
      </c>
      <c r="E56" s="267"/>
      <c r="F56" s="256"/>
    </row>
    <row r="57" spans="1:6" ht="17.25" x14ac:dyDescent="0.25">
      <c r="A57" s="311" t="s">
        <v>92</v>
      </c>
      <c r="B57" s="311" t="s">
        <v>67</v>
      </c>
      <c r="C57" s="133" t="s">
        <v>95</v>
      </c>
      <c r="D57" s="136">
        <v>42611</v>
      </c>
      <c r="E57" s="254"/>
      <c r="F57" s="133"/>
    </row>
    <row r="58" spans="1:6" ht="18" thickBot="1" x14ac:dyDescent="0.3">
      <c r="A58" s="312"/>
      <c r="B58" s="312"/>
      <c r="C58" s="132" t="s">
        <v>166</v>
      </c>
      <c r="D58" s="135">
        <v>43024</v>
      </c>
      <c r="E58" s="251"/>
      <c r="F58" s="132"/>
    </row>
    <row r="59" spans="1:6" ht="17.25" x14ac:dyDescent="0.25">
      <c r="A59" s="311" t="s">
        <v>170</v>
      </c>
      <c r="B59" s="311" t="s">
        <v>67</v>
      </c>
      <c r="C59" s="280" t="s">
        <v>172</v>
      </c>
      <c r="D59" s="136">
        <v>43102</v>
      </c>
      <c r="E59" s="254"/>
      <c r="F59" s="133"/>
    </row>
    <row r="60" spans="1:6" ht="17.25" x14ac:dyDescent="0.25">
      <c r="A60" s="312"/>
      <c r="B60" s="312"/>
      <c r="C60" s="281" t="s">
        <v>173</v>
      </c>
      <c r="D60" s="204">
        <v>43102</v>
      </c>
      <c r="E60" s="251"/>
      <c r="F60" s="283"/>
    </row>
    <row r="61" spans="1:6" ht="17.25" x14ac:dyDescent="0.25">
      <c r="A61" s="312"/>
      <c r="B61" s="312"/>
      <c r="C61" s="281" t="s">
        <v>174</v>
      </c>
      <c r="D61" s="204">
        <v>43102</v>
      </c>
      <c r="E61" s="251"/>
      <c r="F61" s="283"/>
    </row>
    <row r="62" spans="1:6" ht="34.5" x14ac:dyDescent="0.25">
      <c r="A62" s="312"/>
      <c r="B62" s="312"/>
      <c r="C62" s="281" t="s">
        <v>175</v>
      </c>
      <c r="D62" s="204">
        <v>43102</v>
      </c>
      <c r="E62" s="251"/>
      <c r="F62" s="283"/>
    </row>
    <row r="63" spans="1:6" ht="18" thickBot="1" x14ac:dyDescent="0.3">
      <c r="A63" s="313"/>
      <c r="B63" s="313"/>
      <c r="C63" s="282"/>
      <c r="D63" s="137"/>
      <c r="E63" s="252"/>
      <c r="F63" s="134"/>
    </row>
    <row r="64" spans="1:6" ht="17.25" customHeight="1" x14ac:dyDescent="0.25">
      <c r="A64" s="284" t="s">
        <v>179</v>
      </c>
      <c r="B64" s="284" t="s">
        <v>67</v>
      </c>
      <c r="C64" s="284" t="s">
        <v>181</v>
      </c>
      <c r="D64" s="136">
        <v>43214</v>
      </c>
      <c r="E64" s="254"/>
      <c r="F64" s="133"/>
    </row>
    <row r="65" spans="1:6" ht="17.25" x14ac:dyDescent="0.25">
      <c r="A65" s="285"/>
      <c r="B65" s="285"/>
      <c r="C65" s="285" t="s">
        <v>182</v>
      </c>
      <c r="D65" s="204"/>
      <c r="E65" s="251"/>
      <c r="F65" s="285"/>
    </row>
    <row r="66" spans="1:6" ht="18" thickBot="1" x14ac:dyDescent="0.3">
      <c r="A66" s="287"/>
      <c r="B66" s="288"/>
      <c r="C66" s="127" t="s">
        <v>183</v>
      </c>
      <c r="D66" s="286">
        <v>43214</v>
      </c>
      <c r="E66" s="255"/>
      <c r="F66" s="128"/>
    </row>
    <row r="67" spans="1:6" ht="18" thickBot="1" x14ac:dyDescent="0.3">
      <c r="A67" s="289" t="s">
        <v>185</v>
      </c>
      <c r="B67" s="188" t="s">
        <v>67</v>
      </c>
      <c r="C67" s="127" t="s">
        <v>186</v>
      </c>
      <c r="D67" s="290">
        <v>43295</v>
      </c>
      <c r="E67" s="255"/>
      <c r="F67" s="128"/>
    </row>
    <row r="68" spans="1:6" ht="35.25" thickBot="1" x14ac:dyDescent="0.3">
      <c r="A68" s="129" t="s">
        <v>9</v>
      </c>
      <c r="B68" s="128" t="s">
        <v>75</v>
      </c>
      <c r="C68" s="127" t="s">
        <v>64</v>
      </c>
      <c r="D68" s="126">
        <v>41918</v>
      </c>
      <c r="E68" s="255"/>
      <c r="F68" s="128"/>
    </row>
    <row r="69" spans="1:6" ht="18" thickBot="1" x14ac:dyDescent="0.3">
      <c r="A69" s="317" t="s">
        <v>168</v>
      </c>
      <c r="B69" s="318"/>
      <c r="C69" s="318"/>
      <c r="D69" s="318"/>
      <c r="E69" s="318"/>
      <c r="F69" s="319"/>
    </row>
    <row r="70" spans="1:6" ht="17.25" x14ac:dyDescent="0.25">
      <c r="A70" s="311" t="s">
        <v>53</v>
      </c>
      <c r="B70" s="124" t="s">
        <v>50</v>
      </c>
      <c r="C70" s="123" t="s">
        <v>56</v>
      </c>
      <c r="D70" s="125">
        <v>41919</v>
      </c>
      <c r="E70" s="254"/>
      <c r="F70" s="133"/>
    </row>
    <row r="71" spans="1:6" ht="17.25" x14ac:dyDescent="0.25">
      <c r="A71" s="312"/>
      <c r="B71" s="124" t="s">
        <v>76</v>
      </c>
      <c r="C71" s="123" t="s">
        <v>77</v>
      </c>
      <c r="D71" s="125">
        <v>41919</v>
      </c>
      <c r="E71" s="251"/>
      <c r="F71" s="132"/>
    </row>
    <row r="72" spans="1:6" ht="17.25" x14ac:dyDescent="0.25">
      <c r="A72" s="312"/>
      <c r="B72" s="124" t="s">
        <v>55</v>
      </c>
      <c r="C72" s="123" t="s">
        <v>58</v>
      </c>
      <c r="D72" s="125">
        <v>42282</v>
      </c>
      <c r="E72" s="251"/>
      <c r="F72" s="132"/>
    </row>
    <row r="73" spans="1:6" ht="17.25" x14ac:dyDescent="0.25">
      <c r="A73" s="312"/>
      <c r="B73" s="210" t="s">
        <v>107</v>
      </c>
      <c r="C73" s="152" t="s">
        <v>59</v>
      </c>
      <c r="D73" s="202">
        <v>42324</v>
      </c>
      <c r="E73" s="251"/>
      <c r="F73" s="200"/>
    </row>
    <row r="74" spans="1:6" ht="17.25" x14ac:dyDescent="0.25">
      <c r="A74" s="312"/>
      <c r="B74" s="203"/>
      <c r="C74" s="152" t="s">
        <v>105</v>
      </c>
      <c r="D74" s="202">
        <v>42655</v>
      </c>
      <c r="E74" s="275">
        <v>42979</v>
      </c>
      <c r="F74" s="200"/>
    </row>
    <row r="75" spans="1:6" ht="18" thickBot="1" x14ac:dyDescent="0.3">
      <c r="A75" s="313"/>
      <c r="B75" s="146"/>
      <c r="C75" s="127" t="s">
        <v>106</v>
      </c>
      <c r="D75" s="201">
        <v>42655</v>
      </c>
      <c r="E75" s="275">
        <v>42856</v>
      </c>
      <c r="F75" s="200"/>
    </row>
    <row r="76" spans="1:6" ht="17.25" x14ac:dyDescent="0.25">
      <c r="A76" s="305" t="s">
        <v>78</v>
      </c>
      <c r="B76" s="306" t="s">
        <v>79</v>
      </c>
      <c r="C76" s="123" t="s">
        <v>80</v>
      </c>
      <c r="D76" s="204">
        <v>42331</v>
      </c>
      <c r="E76" s="253">
        <v>42331</v>
      </c>
      <c r="F76" s="133"/>
    </row>
    <row r="77" spans="1:6" ht="17.25" x14ac:dyDescent="0.25">
      <c r="A77" s="306"/>
      <c r="B77" s="306"/>
      <c r="C77" s="123" t="s">
        <v>81</v>
      </c>
      <c r="D77" s="204">
        <v>42331</v>
      </c>
      <c r="E77" s="251"/>
      <c r="F77" s="132"/>
    </row>
    <row r="78" spans="1:6" ht="17.25" x14ac:dyDescent="0.25">
      <c r="A78" s="306"/>
      <c r="B78" s="306"/>
      <c r="C78" s="123" t="s">
        <v>82</v>
      </c>
      <c r="D78" s="204">
        <v>42331</v>
      </c>
      <c r="E78" s="251"/>
      <c r="F78" s="132"/>
    </row>
    <row r="79" spans="1:6" ht="17.25" x14ac:dyDescent="0.25">
      <c r="A79" s="306"/>
      <c r="B79" s="306"/>
      <c r="C79" s="123" t="s">
        <v>83</v>
      </c>
      <c r="D79" s="204">
        <v>42331</v>
      </c>
      <c r="E79" s="251"/>
      <c r="F79" s="132"/>
    </row>
    <row r="80" spans="1:6" ht="18" thickBot="1" x14ac:dyDescent="0.3">
      <c r="A80" s="307"/>
      <c r="B80" s="307"/>
      <c r="C80" s="127" t="s">
        <v>84</v>
      </c>
      <c r="D80" s="205">
        <v>42331</v>
      </c>
      <c r="E80" s="252"/>
      <c r="F80" s="134"/>
    </row>
    <row r="81" spans="1:8" ht="15" customHeight="1" x14ac:dyDescent="0.25">
      <c r="A81" s="305" t="s">
        <v>85</v>
      </c>
      <c r="B81" s="305" t="s">
        <v>111</v>
      </c>
      <c r="C81" s="264" t="s">
        <v>86</v>
      </c>
      <c r="D81" s="259">
        <v>41918</v>
      </c>
      <c r="E81" s="261"/>
      <c r="F81" s="133"/>
    </row>
    <row r="82" spans="1:8" ht="15.75" customHeight="1" thickBot="1" x14ac:dyDescent="0.3">
      <c r="A82" s="307"/>
      <c r="B82" s="307"/>
      <c r="C82" s="265" t="s">
        <v>153</v>
      </c>
      <c r="D82" s="260">
        <v>42248</v>
      </c>
      <c r="E82" s="262"/>
      <c r="F82" s="134"/>
    </row>
    <row r="83" spans="1:8" ht="15.75" customHeight="1" x14ac:dyDescent="0.25">
      <c r="A83" s="215"/>
      <c r="B83" s="215"/>
      <c r="C83" s="152"/>
      <c r="D83" s="204"/>
      <c r="E83" s="251"/>
      <c r="F83" s="215" t="s">
        <v>188</v>
      </c>
    </row>
    <row r="84" spans="1:8" ht="15.75" customHeight="1" x14ac:dyDescent="0.25">
      <c r="A84" s="215" t="s">
        <v>129</v>
      </c>
      <c r="B84" s="215" t="s">
        <v>130</v>
      </c>
      <c r="C84" s="152" t="s">
        <v>64</v>
      </c>
      <c r="D84" s="204">
        <v>43020</v>
      </c>
      <c r="E84" s="251"/>
      <c r="F84" s="215"/>
    </row>
    <row r="85" spans="1:8" ht="15.75" customHeight="1" thickBot="1" x14ac:dyDescent="0.3">
      <c r="A85" s="278"/>
      <c r="B85" s="278"/>
      <c r="C85" s="171"/>
      <c r="D85" s="279"/>
      <c r="E85" s="252"/>
      <c r="F85" s="278"/>
    </row>
    <row r="86" spans="1:8" ht="17.25" x14ac:dyDescent="0.25">
      <c r="A86" s="152"/>
      <c r="B86" s="152"/>
      <c r="C86" s="152"/>
      <c r="D86" s="153"/>
      <c r="E86" s="152"/>
      <c r="F86" s="152"/>
    </row>
    <row r="87" spans="1:8" ht="17.25" x14ac:dyDescent="0.25">
      <c r="A87" s="82"/>
    </row>
    <row r="88" spans="1:8" ht="17.25" x14ac:dyDescent="0.25">
      <c r="A88" s="138" t="s">
        <v>87</v>
      </c>
    </row>
    <row r="89" spans="1:8" ht="18" thickBot="1" x14ac:dyDescent="0.3">
      <c r="A89" s="138"/>
    </row>
    <row r="90" spans="1:8" ht="18" thickBot="1" x14ac:dyDescent="0.3">
      <c r="A90" s="139" t="s">
        <v>88</v>
      </c>
      <c r="B90" s="140">
        <v>41913</v>
      </c>
      <c r="C90" s="140">
        <v>42278</v>
      </c>
      <c r="D90" s="140">
        <v>42644</v>
      </c>
      <c r="E90" s="140">
        <v>43009</v>
      </c>
      <c r="F90" s="141"/>
      <c r="G90" s="175"/>
      <c r="H90" s="176"/>
    </row>
    <row r="91" spans="1:8" ht="18" thickBot="1" x14ac:dyDescent="0.3">
      <c r="A91" s="142" t="s">
        <v>89</v>
      </c>
      <c r="B91" s="143" t="s">
        <v>90</v>
      </c>
      <c r="C91" s="143" t="s">
        <v>90</v>
      </c>
      <c r="D91" s="143" t="s">
        <v>90</v>
      </c>
      <c r="E91" s="143" t="s">
        <v>90</v>
      </c>
      <c r="F91" s="144"/>
      <c r="G91" s="175"/>
      <c r="H91" s="176"/>
    </row>
    <row r="92" spans="1:8" x14ac:dyDescent="0.25">
      <c r="A92" s="145"/>
    </row>
  </sheetData>
  <mergeCells count="33">
    <mergeCell ref="B5:B7"/>
    <mergeCell ref="A8:A10"/>
    <mergeCell ref="B8:B10"/>
    <mergeCell ref="A81:A82"/>
    <mergeCell ref="B81:B82"/>
    <mergeCell ref="A70:A75"/>
    <mergeCell ref="D29:D30"/>
    <mergeCell ref="A31:A37"/>
    <mergeCell ref="B31:B37"/>
    <mergeCell ref="A69:F69"/>
    <mergeCell ref="B57:B58"/>
    <mergeCell ref="A57:A58"/>
    <mergeCell ref="B59:B63"/>
    <mergeCell ref="A59:A63"/>
    <mergeCell ref="A29:A30"/>
    <mergeCell ref="B29:B30"/>
    <mergeCell ref="B38:B41"/>
    <mergeCell ref="A1:F1"/>
    <mergeCell ref="A76:A80"/>
    <mergeCell ref="B76:B80"/>
    <mergeCell ref="A11:A13"/>
    <mergeCell ref="B11:B13"/>
    <mergeCell ref="A22:F22"/>
    <mergeCell ref="A23:A28"/>
    <mergeCell ref="A38:A41"/>
    <mergeCell ref="A42:A46"/>
    <mergeCell ref="B42:B46"/>
    <mergeCell ref="A14:A16"/>
    <mergeCell ref="B14:B16"/>
    <mergeCell ref="A18:A21"/>
    <mergeCell ref="A4:F4"/>
    <mergeCell ref="A5:A7"/>
    <mergeCell ref="C29:C30"/>
  </mergeCells>
  <pageMargins left="0.25" right="0.25" top="0.75" bottom="0.75" header="0.3" footer="0.3"/>
  <pageSetup paperSize="8" scale="7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Register</vt:lpstr>
      <vt:lpstr>Mtg Attendance</vt:lpstr>
      <vt:lpstr>Pec Int</vt:lpstr>
      <vt:lpstr>Sheet3</vt:lpstr>
    </vt:vector>
  </TitlesOfParts>
  <Company>Drove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Haydon</dc:creator>
  <cp:lastModifiedBy>Lorna Haydon</cp:lastModifiedBy>
  <cp:lastPrinted>2018-05-01T07:05:57Z</cp:lastPrinted>
  <dcterms:created xsi:type="dcterms:W3CDTF">2014-04-02T11:50:29Z</dcterms:created>
  <dcterms:modified xsi:type="dcterms:W3CDTF">2018-08-13T11:53:24Z</dcterms:modified>
</cp:coreProperties>
</file>